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FINANCISJKI IZVJEŠTAJI\FI 2026\"/>
    </mc:Choice>
  </mc:AlternateContent>
  <xr:revisionPtr revIDLastSave="0" documentId="13_ncr:1_{CE45FC3B-0DD6-47C1-A8E6-EAF83E911FDD}"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c r="E340" i="9"/>
  <c r="B340" i="9"/>
  <c r="H339" i="9"/>
  <c r="G339" i="9"/>
  <c r="F339" i="9"/>
  <c r="E339" i="9"/>
  <c r="B339" i="9" s="1"/>
  <c r="F338" i="9"/>
  <c r="F337" i="9"/>
  <c r="F336" i="9"/>
  <c r="F335" i="9"/>
  <c r="H334" i="9"/>
  <c r="G334" i="9"/>
  <c r="F334" i="9"/>
  <c r="E334" i="9"/>
  <c r="B334" i="9"/>
  <c r="F333" i="9"/>
  <c r="H332" i="9"/>
  <c r="G332" i="9"/>
  <c r="E332" i="9" s="1"/>
  <c r="B332" i="9" s="1"/>
  <c r="F332" i="9"/>
  <c r="H331" i="9"/>
  <c r="E331" i="9" s="1"/>
  <c r="B331" i="9" s="1"/>
  <c r="G331" i="9"/>
  <c r="F331" i="9"/>
  <c r="H330" i="9"/>
  <c r="G330" i="9"/>
  <c r="F330" i="9"/>
  <c r="E330" i="9"/>
  <c r="B330" i="9" s="1"/>
  <c r="H329" i="9"/>
  <c r="G329" i="9"/>
  <c r="F329" i="9"/>
  <c r="E329" i="9"/>
  <c r="B329" i="9" s="1"/>
  <c r="H328" i="9"/>
  <c r="G328" i="9"/>
  <c r="E328" i="9" s="1"/>
  <c r="B328" i="9" s="1"/>
  <c r="F328" i="9"/>
  <c r="H327" i="9"/>
  <c r="G327" i="9"/>
  <c r="F327" i="9"/>
  <c r="E327" i="9"/>
  <c r="B327" i="9"/>
  <c r="H326" i="9"/>
  <c r="G326" i="9"/>
  <c r="E326" i="9" s="1"/>
  <c r="B326" i="9" s="1"/>
  <c r="F326" i="9"/>
  <c r="H325" i="9"/>
  <c r="G325" i="9"/>
  <c r="E325" i="9" s="1"/>
  <c r="B325" i="9" s="1"/>
  <c r="F325" i="9"/>
  <c r="H324" i="9"/>
  <c r="G324" i="9"/>
  <c r="F324" i="9"/>
  <c r="E324" i="9"/>
  <c r="B324" i="9" s="1"/>
  <c r="H323" i="9"/>
  <c r="G323" i="9"/>
  <c r="E323" i="9" s="1"/>
  <c r="B323" i="9" s="1"/>
  <c r="F323" i="9"/>
  <c r="H322" i="9"/>
  <c r="G322" i="9"/>
  <c r="F322" i="9"/>
  <c r="E322" i="9"/>
  <c r="B322" i="9" s="1"/>
  <c r="H321" i="9"/>
  <c r="G321" i="9"/>
  <c r="E321" i="9" s="1"/>
  <c r="B321" i="9" s="1"/>
  <c r="F321" i="9"/>
  <c r="H320" i="9"/>
  <c r="G320" i="9"/>
  <c r="F320" i="9"/>
  <c r="E320" i="9"/>
  <c r="B320" i="9" s="1"/>
  <c r="H319" i="9"/>
  <c r="G319" i="9"/>
  <c r="E319" i="9" s="1"/>
  <c r="B319" i="9" s="1"/>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G310" i="9"/>
  <c r="E310" i="9" s="1"/>
  <c r="B310" i="9" s="1"/>
  <c r="F310" i="9"/>
  <c r="F309" i="9"/>
  <c r="F308" i="9"/>
  <c r="H307" i="9"/>
  <c r="G307" i="9"/>
  <c r="F307" i="9"/>
  <c r="F306" i="9"/>
  <c r="H305" i="9"/>
  <c r="G305" i="9"/>
  <c r="F305" i="9"/>
  <c r="E305" i="9"/>
  <c r="B305" i="9"/>
  <c r="H304" i="9"/>
  <c r="G304" i="9"/>
  <c r="F304" i="9"/>
  <c r="E304" i="9"/>
  <c r="B304" i="9" s="1"/>
  <c r="H303" i="9"/>
  <c r="G303" i="9"/>
  <c r="F303" i="9"/>
  <c r="E303" i="9"/>
  <c r="B303" i="9" s="1"/>
  <c r="F302" i="9"/>
  <c r="F301" i="9"/>
  <c r="F300" i="9"/>
  <c r="F299" i="9"/>
  <c r="F298" i="9"/>
  <c r="F297" i="9"/>
  <c r="L296" i="9"/>
  <c r="H296" i="9"/>
  <c r="F296" i="9"/>
  <c r="F295" i="9"/>
  <c r="I294" i="9"/>
  <c r="H294" i="9"/>
  <c r="E294" i="9" s="1"/>
  <c r="B294" i="9" s="1"/>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s="1"/>
  <c r="M287" i="9"/>
  <c r="L287" i="9"/>
  <c r="F287" i="9" s="1"/>
  <c r="B287" i="9" s="1"/>
  <c r="E287" i="9"/>
  <c r="M286" i="9"/>
  <c r="L286" i="9"/>
  <c r="F286" i="9" s="1"/>
  <c r="B286" i="9" s="1"/>
  <c r="E286" i="9"/>
  <c r="M285" i="9"/>
  <c r="L285" i="9"/>
  <c r="F285" i="9"/>
  <c r="E285" i="9"/>
  <c r="B285" i="9" s="1"/>
  <c r="M284" i="9"/>
  <c r="L284" i="9"/>
  <c r="F284" i="9" s="1"/>
  <c r="E284" i="9"/>
  <c r="M283" i="9"/>
  <c r="L283" i="9"/>
  <c r="F283" i="9" s="1"/>
  <c r="B283" i="9" s="1"/>
  <c r="E283" i="9"/>
  <c r="M282" i="9"/>
  <c r="L282" i="9"/>
  <c r="F282" i="9" s="1"/>
  <c r="E282" i="9"/>
  <c r="B282" i="9" s="1"/>
  <c r="M281" i="9"/>
  <c r="L281" i="9"/>
  <c r="F281" i="9" s="1"/>
  <c r="B281" i="9" s="1"/>
  <c r="E281" i="9"/>
  <c r="M280" i="9"/>
  <c r="L280" i="9"/>
  <c r="F280" i="9" s="1"/>
  <c r="E280" i="9"/>
  <c r="M279" i="9"/>
  <c r="L279" i="9"/>
  <c r="F279" i="9" s="1"/>
  <c r="E279" i="9"/>
  <c r="M278" i="9"/>
  <c r="L278" i="9"/>
  <c r="F278" i="9" s="1"/>
  <c r="E278" i="9"/>
  <c r="M277" i="9"/>
  <c r="L277" i="9"/>
  <c r="F277" i="9" s="1"/>
  <c r="B277" i="9" s="1"/>
  <c r="E277" i="9"/>
  <c r="M276" i="9"/>
  <c r="L276" i="9"/>
  <c r="F276" i="9" s="1"/>
  <c r="B276" i="9" s="1"/>
  <c r="E276" i="9"/>
  <c r="M275" i="9"/>
  <c r="L275" i="9"/>
  <c r="F275" i="9" s="1"/>
  <c r="B275" i="9" s="1"/>
  <c r="E275" i="9"/>
  <c r="M274" i="9"/>
  <c r="L274" i="9"/>
  <c r="F274" i="9" s="1"/>
  <c r="E274" i="9"/>
  <c r="M273" i="9"/>
  <c r="L273" i="9"/>
  <c r="F273" i="9" s="1"/>
  <c r="B273" i="9" s="1"/>
  <c r="E273" i="9"/>
  <c r="M272" i="9"/>
  <c r="L272" i="9"/>
  <c r="F272" i="9" s="1"/>
  <c r="B272" i="9" s="1"/>
  <c r="E272" i="9"/>
  <c r="M271" i="9"/>
  <c r="L271" i="9"/>
  <c r="F271" i="9" s="1"/>
  <c r="B271" i="9" s="1"/>
  <c r="E271" i="9"/>
  <c r="M270" i="9"/>
  <c r="L270" i="9"/>
  <c r="F270" i="9" s="1"/>
  <c r="E270" i="9"/>
  <c r="M269" i="9"/>
  <c r="L269" i="9"/>
  <c r="F269" i="9" s="1"/>
  <c r="B269" i="9" s="1"/>
  <c r="E269" i="9"/>
  <c r="M268" i="9"/>
  <c r="L268" i="9"/>
  <c r="F268" i="9" s="1"/>
  <c r="E268" i="9"/>
  <c r="M267" i="9"/>
  <c r="L267" i="9"/>
  <c r="F267" i="9" s="1"/>
  <c r="E267" i="9"/>
  <c r="M266" i="9"/>
  <c r="L266" i="9"/>
  <c r="F266" i="9" s="1"/>
  <c r="B266" i="9" s="1"/>
  <c r="E266" i="9"/>
  <c r="M265" i="9"/>
  <c r="L265" i="9"/>
  <c r="F265" i="9" s="1"/>
  <c r="E265" i="9"/>
  <c r="B265" i="9" s="1"/>
  <c r="M264" i="9"/>
  <c r="L264" i="9"/>
  <c r="F264" i="9" s="1"/>
  <c r="B264" i="9" s="1"/>
  <c r="E264" i="9"/>
  <c r="M263" i="9"/>
  <c r="L263" i="9"/>
  <c r="F263" i="9" s="1"/>
  <c r="E263" i="9"/>
  <c r="M262" i="9"/>
  <c r="L262" i="9"/>
  <c r="F262" i="9" s="1"/>
  <c r="B262" i="9" s="1"/>
  <c r="E262" i="9"/>
  <c r="M261" i="9"/>
  <c r="L261" i="9"/>
  <c r="F261" i="9" s="1"/>
  <c r="B261" i="9" s="1"/>
  <c r="E261" i="9"/>
  <c r="M260" i="9"/>
  <c r="L260" i="9"/>
  <c r="F260" i="9" s="1"/>
  <c r="E260" i="9"/>
  <c r="B260" i="9" s="1"/>
  <c r="M259" i="9"/>
  <c r="L259" i="9"/>
  <c r="F259" i="9" s="1"/>
  <c r="B259" i="9" s="1"/>
  <c r="E259" i="9"/>
  <c r="M258" i="9"/>
  <c r="L258" i="9"/>
  <c r="F258" i="9" s="1"/>
  <c r="E258" i="9"/>
  <c r="M257" i="9"/>
  <c r="L257" i="9"/>
  <c r="F257" i="9" s="1"/>
  <c r="E257" i="9"/>
  <c r="M256" i="9"/>
  <c r="L256" i="9"/>
  <c r="F256" i="9" s="1"/>
  <c r="B256" i="9" s="1"/>
  <c r="E256" i="9"/>
  <c r="M255" i="9"/>
  <c r="L255" i="9"/>
  <c r="F255" i="9" s="1"/>
  <c r="E255" i="9"/>
  <c r="B255" i="9" s="1"/>
  <c r="M254" i="9"/>
  <c r="L254" i="9"/>
  <c r="F254" i="9" s="1"/>
  <c r="B254" i="9" s="1"/>
  <c r="E254" i="9"/>
  <c r="M253" i="9"/>
  <c r="L253" i="9"/>
  <c r="F253" i="9" s="1"/>
  <c r="B253" i="9" s="1"/>
  <c r="E253" i="9"/>
  <c r="M252" i="9"/>
  <c r="L252" i="9"/>
  <c r="F252" i="9" s="1"/>
  <c r="B252" i="9" s="1"/>
  <c r="E252" i="9"/>
  <c r="M251" i="9"/>
  <c r="L251" i="9"/>
  <c r="F251" i="9" s="1"/>
  <c r="B251" i="9" s="1"/>
  <c r="E251" i="9"/>
  <c r="M250" i="9"/>
  <c r="L250" i="9"/>
  <c r="F250" i="9" s="1"/>
  <c r="B250" i="9" s="1"/>
  <c r="E250" i="9"/>
  <c r="M249" i="9"/>
  <c r="L249" i="9"/>
  <c r="F249" i="9" s="1"/>
  <c r="B249" i="9" s="1"/>
  <c r="E249" i="9"/>
  <c r="M248" i="9"/>
  <c r="L248" i="9"/>
  <c r="F248" i="9" s="1"/>
  <c r="B248" i="9" s="1"/>
  <c r="E248" i="9"/>
  <c r="M247" i="9"/>
  <c r="L247" i="9"/>
  <c r="F247" i="9" s="1"/>
  <c r="B247" i="9" s="1"/>
  <c r="E247" i="9"/>
  <c r="M246" i="9"/>
  <c r="L246" i="9"/>
  <c r="F246" i="9" s="1"/>
  <c r="E246" i="9"/>
  <c r="M245" i="9"/>
  <c r="L245" i="9"/>
  <c r="F245" i="9" s="1"/>
  <c r="B245" i="9" s="1"/>
  <c r="E245" i="9"/>
  <c r="M244" i="9"/>
  <c r="L244" i="9"/>
  <c r="F244" i="9" s="1"/>
  <c r="E244" i="9"/>
  <c r="B244" i="9" s="1"/>
  <c r="M243" i="9"/>
  <c r="L243" i="9"/>
  <c r="F243" i="9" s="1"/>
  <c r="E243" i="9"/>
  <c r="B243" i="9" s="1"/>
  <c r="M242" i="9"/>
  <c r="L242" i="9"/>
  <c r="F242" i="9" s="1"/>
  <c r="E242" i="9"/>
  <c r="B242" i="9" s="1"/>
  <c r="M241" i="9"/>
  <c r="L241" i="9"/>
  <c r="F241" i="9" s="1"/>
  <c r="E241" i="9"/>
  <c r="B241" i="9" s="1"/>
  <c r="M240" i="9"/>
  <c r="L240" i="9"/>
  <c r="F240" i="9" s="1"/>
  <c r="E240" i="9"/>
  <c r="B240" i="9" s="1"/>
  <c r="M239" i="9"/>
  <c r="L239" i="9"/>
  <c r="F239" i="9" s="1"/>
  <c r="B239" i="9" s="1"/>
  <c r="E239" i="9"/>
  <c r="M238" i="9"/>
  <c r="L238" i="9"/>
  <c r="F238" i="9" s="1"/>
  <c r="E238" i="9"/>
  <c r="B238" i="9" s="1"/>
  <c r="M237" i="9"/>
  <c r="L237" i="9"/>
  <c r="F237" i="9" s="1"/>
  <c r="B237" i="9" s="1"/>
  <c r="E237" i="9"/>
  <c r="M236" i="9"/>
  <c r="L236" i="9"/>
  <c r="E236" i="9"/>
  <c r="M235" i="9"/>
  <c r="L235" i="9"/>
  <c r="F235" i="9" s="1"/>
  <c r="B235" i="9" s="1"/>
  <c r="E235" i="9"/>
  <c r="M234" i="9"/>
  <c r="L234" i="9"/>
  <c r="F234" i="9" s="1"/>
  <c r="E234" i="9"/>
  <c r="B234" i="9" s="1"/>
  <c r="M233" i="9"/>
  <c r="L233" i="9"/>
  <c r="F233" i="9" s="1"/>
  <c r="E233" i="9"/>
  <c r="B233" i="9" s="1"/>
  <c r="M232" i="9"/>
  <c r="L232" i="9"/>
  <c r="F232" i="9" s="1"/>
  <c r="E232" i="9"/>
  <c r="B232" i="9" s="1"/>
  <c r="M231" i="9"/>
  <c r="L231" i="9"/>
  <c r="F231" i="9" s="1"/>
  <c r="B231" i="9" s="1"/>
  <c r="E231" i="9"/>
  <c r="M230" i="9"/>
  <c r="F230" i="9" s="1"/>
  <c r="L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F158" i="9"/>
  <c r="E158" i="9"/>
  <c r="B158" i="9" s="1"/>
  <c r="H157" i="9"/>
  <c r="G157" i="9"/>
  <c r="E157" i="9" s="1"/>
  <c r="B157" i="9" s="1"/>
  <c r="F157" i="9"/>
  <c r="H156" i="9"/>
  <c r="G156" i="9"/>
  <c r="F156" i="9"/>
  <c r="E156" i="9"/>
  <c r="B156" i="9" s="1"/>
  <c r="H155" i="9"/>
  <c r="G155" i="9"/>
  <c r="E155" i="9" s="1"/>
  <c r="B155" i="9" s="1"/>
  <c r="F155" i="9"/>
  <c r="H154" i="9"/>
  <c r="G154" i="9"/>
  <c r="F154" i="9"/>
  <c r="E154" i="9"/>
  <c r="B154" i="9" s="1"/>
  <c r="H153" i="9"/>
  <c r="G153" i="9"/>
  <c r="E153" i="9" s="1"/>
  <c r="B153" i="9" s="1"/>
  <c r="F153" i="9"/>
  <c r="H152" i="9"/>
  <c r="G152" i="9"/>
  <c r="F152" i="9"/>
  <c r="E152" i="9"/>
  <c r="B152" i="9" s="1"/>
  <c r="H151" i="9"/>
  <c r="G151" i="9"/>
  <c r="F151" i="9"/>
  <c r="E151" i="9"/>
  <c r="B151" i="9" s="1"/>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F114" i="9"/>
  <c r="E114" i="9"/>
  <c r="B114" i="9" s="1"/>
  <c r="H113" i="9"/>
  <c r="G113" i="9"/>
  <c r="E113" i="9" s="1"/>
  <c r="B113" i="9" s="1"/>
  <c r="F113" i="9"/>
  <c r="H112" i="9"/>
  <c r="G112" i="9"/>
  <c r="F112" i="9"/>
  <c r="E112" i="9"/>
  <c r="B112" i="9" s="1"/>
  <c r="H111" i="9"/>
  <c r="G111" i="9"/>
  <c r="E111" i="9" s="1"/>
  <c r="B111" i="9" s="1"/>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c r="H82" i="9"/>
  <c r="G82" i="9"/>
  <c r="F82" i="9"/>
  <c r="E82" i="9"/>
  <c r="B82" i="9" s="1"/>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E64" i="9" s="1"/>
  <c r="B64" i="9" s="1"/>
  <c r="G64" i="9"/>
  <c r="F64" i="9"/>
  <c r="H63" i="9"/>
  <c r="G63" i="9"/>
  <c r="E63" i="9" s="1"/>
  <c r="B63" i="9" s="1"/>
  <c r="F63" i="9"/>
  <c r="H62" i="9"/>
  <c r="G62" i="9"/>
  <c r="E62" i="9" s="1"/>
  <c r="B62" i="9" s="1"/>
  <c r="F62" i="9"/>
  <c r="H61" i="9"/>
  <c r="G61" i="9"/>
  <c r="F61" i="9"/>
  <c r="E61" i="9"/>
  <c r="B61" i="9" s="1"/>
  <c r="H60" i="9"/>
  <c r="G60" i="9"/>
  <c r="E60" i="9" s="1"/>
  <c r="B60" i="9" s="1"/>
  <c r="F60" i="9"/>
  <c r="H59" i="9"/>
  <c r="G59" i="9"/>
  <c r="F59" i="9"/>
  <c r="E59" i="9"/>
  <c r="B59" i="9" s="1"/>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G53" i="9"/>
  <c r="E53" i="9" s="1"/>
  <c r="B53" i="9" s="1"/>
  <c r="F53" i="9"/>
  <c r="H52" i="9"/>
  <c r="G52" i="9"/>
  <c r="F52" i="9"/>
  <c r="H51" i="9"/>
  <c r="E51" i="9" s="1"/>
  <c r="B51" i="9" s="1"/>
  <c r="G51" i="9"/>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E38" i="9"/>
  <c r="B38" i="9" s="1"/>
  <c r="H37" i="9"/>
  <c r="G37" i="9"/>
  <c r="E37" i="9" s="1"/>
  <c r="F37" i="9"/>
  <c r="H36" i="9"/>
  <c r="G36" i="9"/>
  <c r="E36" i="9" s="1"/>
  <c r="B36" i="9" s="1"/>
  <c r="F36" i="9"/>
  <c r="H35" i="9"/>
  <c r="G35" i="9"/>
  <c r="F35" i="9"/>
  <c r="E35" i="9"/>
  <c r="B35" i="9"/>
  <c r="H34" i="9"/>
  <c r="G34" i="9"/>
  <c r="F34" i="9"/>
  <c r="E34" i="9"/>
  <c r="B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s="1"/>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I40" i="3" s="1"/>
  <c r="D37" i="8"/>
  <c r="D27" i="8"/>
  <c r="C1603" i="1" s="1"/>
  <c r="D25" i="8"/>
  <c r="C1601" i="1" s="1"/>
  <c r="D18" i="8"/>
  <c r="D8" i="8"/>
  <c r="C1584" i="1" s="1"/>
  <c r="D6" i="8"/>
  <c r="C1582" i="1" s="1"/>
  <c r="E44" i="7"/>
  <c r="I36" i="3" s="1"/>
  <c r="D44" i="7"/>
  <c r="H36" i="3" s="1"/>
  <c r="E39" i="7"/>
  <c r="D39" i="7"/>
  <c r="E38" i="7"/>
  <c r="I35" i="3" s="1"/>
  <c r="D38" i="7"/>
  <c r="H35" i="3" s="1"/>
  <c r="E30" i="7"/>
  <c r="D30" i="7"/>
  <c r="E23" i="7"/>
  <c r="D23" i="7"/>
  <c r="E22" i="7"/>
  <c r="I34" i="3" s="1"/>
  <c r="D22" i="7"/>
  <c r="H34" i="3" s="1"/>
  <c r="E14" i="7"/>
  <c r="D14" i="7"/>
  <c r="E7" i="7"/>
  <c r="D7" i="7"/>
  <c r="E6" i="7"/>
  <c r="D6" i="7"/>
  <c r="E5" i="7"/>
  <c r="I33" i="3"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I30" i="3"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I28" i="3"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62" i="4"/>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22" i="4"/>
  <c r="D321" i="4"/>
  <c r="F320" i="4"/>
  <c r="F319" i="4"/>
  <c r="F318" i="4"/>
  <c r="F317" i="4"/>
  <c r="F316" i="4"/>
  <c r="F315" i="4"/>
  <c r="E314" i="4"/>
  <c r="D309" i="1" s="1"/>
  <c r="D314" i="4"/>
  <c r="F313" i="4"/>
  <c r="F312" i="4"/>
  <c r="F311" i="4"/>
  <c r="E310" i="4"/>
  <c r="D305" i="1" s="1"/>
  <c r="D310" i="4"/>
  <c r="E309" i="4"/>
  <c r="D304" i="1" s="1"/>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D150" i="1" s="1"/>
  <c r="D154"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20" i="4"/>
  <c r="F119" i="4"/>
  <c r="F118" i="4"/>
  <c r="F117" i="4"/>
  <c r="F116" i="4"/>
  <c r="F115" i="4"/>
  <c r="F114" i="4"/>
  <c r="F113" i="4"/>
  <c r="E112" i="4"/>
  <c r="D108" i="1" s="1"/>
  <c r="D112" i="4"/>
  <c r="F111" i="4"/>
  <c r="F110" i="4"/>
  <c r="F109" i="4"/>
  <c r="F108" i="4"/>
  <c r="E107" i="4"/>
  <c r="D103" i="1" s="1"/>
  <c r="D107" i="4"/>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H18" i="3"/>
  <c r="G18" i="3"/>
  <c r="B18" i="3"/>
  <c r="H17" i="3"/>
  <c r="G17" i="3"/>
  <c r="B17" i="3"/>
  <c r="H10" i="3" a="1"/>
  <c r="H10" i="3"/>
  <c r="L3" i="9" s="1"/>
  <c r="C1685" i="1"/>
  <c r="C1684" i="1"/>
  <c r="C1683" i="1"/>
  <c r="C1682" i="1"/>
  <c r="C1681"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2" i="1"/>
  <c r="C1600" i="1"/>
  <c r="C1599" i="1"/>
  <c r="C1598" i="1"/>
  <c r="C1597" i="1"/>
  <c r="C1596" i="1"/>
  <c r="C1595" i="1"/>
  <c r="C1594"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H1496" i="1"/>
  <c r="D1496" i="1"/>
  <c r="C1496" i="1"/>
  <c r="G1496" i="1" s="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H1376" i="1"/>
  <c r="D1376" i="1"/>
  <c r="C1376" i="1"/>
  <c r="G1376" i="1" s="1"/>
  <c r="D1375" i="1"/>
  <c r="C1375" i="1"/>
  <c r="G1374" i="1"/>
  <c r="D1374" i="1"/>
  <c r="C1374" i="1"/>
  <c r="H1374" i="1" s="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G38" i="1"/>
  <c r="D38" i="1"/>
  <c r="C38" i="1"/>
  <c r="H38" i="1" s="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07" i="9" l="1"/>
  <c r="B307" i="9" s="1"/>
  <c r="I41" i="3"/>
  <c r="C1680" i="1"/>
  <c r="D369" i="1"/>
  <c r="E373" i="4"/>
  <c r="D368" i="1" s="1"/>
  <c r="E52" i="9"/>
  <c r="B52" i="9" s="1"/>
  <c r="F236" i="9"/>
  <c r="B236" i="9" s="1"/>
  <c r="D357" i="1"/>
  <c r="E361" i="4"/>
  <c r="D212" i="1"/>
  <c r="E202" i="4"/>
  <c r="D198" i="1" s="1"/>
  <c r="D161" i="1"/>
  <c r="E164" i="4"/>
  <c r="D160" i="1" s="1"/>
  <c r="D156" i="1"/>
  <c r="E153" i="4"/>
  <c r="D149" i="1"/>
  <c r="H24" i="9"/>
  <c r="G24" i="9"/>
  <c r="E24" i="9" s="1"/>
  <c r="B24" i="9" s="1"/>
  <c r="D317" i="1"/>
  <c r="E321" i="4"/>
  <c r="D116" i="1"/>
  <c r="E106" i="4"/>
  <c r="D102" i="1" s="1"/>
  <c r="D4" i="1"/>
  <c r="E7" i="4"/>
  <c r="B37" i="9"/>
  <c r="G177" i="9"/>
  <c r="E177" i="9" s="1"/>
  <c r="B177" i="9" s="1"/>
  <c r="M228" i="9"/>
  <c r="G226" i="9"/>
  <c r="E226" i="9" s="1"/>
  <c r="B226" i="9" s="1"/>
  <c r="G223" i="9"/>
  <c r="E223" i="9" s="1"/>
  <c r="B223" i="9" s="1"/>
  <c r="G209" i="9"/>
  <c r="E209" i="9" s="1"/>
  <c r="B209" i="9" s="1"/>
  <c r="G174" i="9"/>
  <c r="E174" i="9" s="1"/>
  <c r="G206" i="9"/>
  <c r="E206" i="9" s="1"/>
  <c r="B206" i="9" s="1"/>
  <c r="G205" i="9"/>
  <c r="E205" i="9" s="1"/>
  <c r="B205" i="9" s="1"/>
  <c r="G202" i="9"/>
  <c r="E202" i="9" s="1"/>
  <c r="B202" i="9" s="1"/>
  <c r="G201" i="9"/>
  <c r="E201" i="9" s="1"/>
  <c r="B201" i="9" s="1"/>
  <c r="G196" i="9"/>
  <c r="E196" i="9" s="1"/>
  <c r="B196" i="9" s="1"/>
  <c r="G193" i="9"/>
  <c r="E193" i="9" s="1"/>
  <c r="B193" i="9" s="1"/>
  <c r="G191" i="9"/>
  <c r="E191" i="9" s="1"/>
  <c r="B191" i="9" s="1"/>
  <c r="G188" i="9"/>
  <c r="E188" i="9" s="1"/>
  <c r="B188" i="9" s="1"/>
  <c r="G187" i="9"/>
  <c r="E187" i="9" s="1"/>
  <c r="B187" i="9" s="1"/>
  <c r="G182" i="9"/>
  <c r="E182" i="9" s="1"/>
  <c r="B182" i="9" s="1"/>
  <c r="H180" i="9"/>
  <c r="G176" i="9"/>
  <c r="E176" i="9" s="1"/>
  <c r="B176" i="9" s="1"/>
  <c r="G175" i="9"/>
  <c r="E175" i="9" s="1"/>
  <c r="B175" i="9" s="1"/>
  <c r="G208" i="9"/>
  <c r="E208" i="9" s="1"/>
  <c r="B208" i="9" s="1"/>
  <c r="G181" i="9"/>
  <c r="E181" i="9" s="1"/>
  <c r="B181" i="9" s="1"/>
  <c r="L228" i="9"/>
  <c r="F228" i="9" s="1"/>
  <c r="B228" i="9" s="1"/>
  <c r="G227" i="9"/>
  <c r="E227" i="9" s="1"/>
  <c r="B227" i="9" s="1"/>
  <c r="G225" i="9"/>
  <c r="E225" i="9" s="1"/>
  <c r="B225" i="9" s="1"/>
  <c r="G224" i="9"/>
  <c r="E224" i="9" s="1"/>
  <c r="B224" i="9" s="1"/>
  <c r="G221" i="9"/>
  <c r="E221" i="9" s="1"/>
  <c r="B221" i="9" s="1"/>
  <c r="G220" i="9"/>
  <c r="E220" i="9" s="1"/>
  <c r="B220" i="9" s="1"/>
  <c r="G219" i="9"/>
  <c r="E219" i="9" s="1"/>
  <c r="B219" i="9" s="1"/>
  <c r="G218" i="9"/>
  <c r="E218" i="9" s="1"/>
  <c r="B218" i="9" s="1"/>
  <c r="G215" i="9"/>
  <c r="E215" i="9" s="1"/>
  <c r="B215" i="9" s="1"/>
  <c r="G214" i="9"/>
  <c r="E214" i="9" s="1"/>
  <c r="B214" i="9" s="1"/>
  <c r="G210" i="9"/>
  <c r="E210" i="9" s="1"/>
  <c r="B210" i="9" s="1"/>
  <c r="L207" i="9"/>
  <c r="F207" i="9" s="1"/>
  <c r="G204" i="9"/>
  <c r="E204" i="9" s="1"/>
  <c r="B204" i="9" s="1"/>
  <c r="G203" i="9"/>
  <c r="E203" i="9" s="1"/>
  <c r="B203" i="9" s="1"/>
  <c r="G200" i="9"/>
  <c r="E200" i="9" s="1"/>
  <c r="B200" i="9" s="1"/>
  <c r="G199" i="9"/>
  <c r="E199" i="9" s="1"/>
  <c r="B199" i="9" s="1"/>
  <c r="G197" i="9"/>
  <c r="E197" i="9" s="1"/>
  <c r="B197" i="9" s="1"/>
  <c r="G195" i="9"/>
  <c r="E195" i="9" s="1"/>
  <c r="B195" i="9" s="1"/>
  <c r="G194" i="9"/>
  <c r="E194" i="9" s="1"/>
  <c r="B194" i="9" s="1"/>
  <c r="G192" i="9"/>
  <c r="E192" i="9" s="1"/>
  <c r="B192" i="9" s="1"/>
  <c r="G190" i="9"/>
  <c r="E190" i="9" s="1"/>
  <c r="B190" i="9" s="1"/>
  <c r="G189" i="9"/>
  <c r="E189" i="9" s="1"/>
  <c r="B189" i="9" s="1"/>
  <c r="G184" i="9"/>
  <c r="E184" i="9" s="1"/>
  <c r="B184" i="9" s="1"/>
  <c r="G183" i="9"/>
  <c r="E183" i="9" s="1"/>
  <c r="B183" i="9" s="1"/>
  <c r="G180" i="9"/>
  <c r="E180" i="9" s="1"/>
  <c r="B180" i="9" s="1"/>
  <c r="H179" i="9"/>
  <c r="G179" i="9"/>
  <c r="E179" i="9" s="1"/>
  <c r="B179" i="9" s="1"/>
  <c r="G178" i="9"/>
  <c r="E178" i="9" s="1"/>
  <c r="B178" i="9" s="1"/>
  <c r="I10" i="9"/>
  <c r="G302" i="9"/>
  <c r="E302" i="9" s="1"/>
  <c r="B302" i="9" s="1"/>
  <c r="G308" i="9"/>
  <c r="H309" i="9"/>
  <c r="G309" i="9"/>
  <c r="E309" i="9" s="1"/>
  <c r="B309" i="9" s="1"/>
  <c r="H308" i="9"/>
  <c r="G222" i="9"/>
  <c r="E222" i="9" s="1"/>
  <c r="B222" i="9" s="1"/>
  <c r="G217" i="9"/>
  <c r="E217" i="9" s="1"/>
  <c r="B217" i="9" s="1"/>
  <c r="G216" i="9"/>
  <c r="E216" i="9" s="1"/>
  <c r="B216" i="9" s="1"/>
  <c r="G213" i="9"/>
  <c r="E213" i="9" s="1"/>
  <c r="B213" i="9" s="1"/>
  <c r="G212" i="9"/>
  <c r="E212" i="9" s="1"/>
  <c r="B212" i="9" s="1"/>
  <c r="G211" i="9"/>
  <c r="E211" i="9" s="1"/>
  <c r="B211" i="9" s="1"/>
  <c r="G207" i="9"/>
  <c r="E207" i="9" s="1"/>
  <c r="B207" i="9" s="1"/>
  <c r="G301" i="9"/>
  <c r="E301" i="9" s="1"/>
  <c r="B301" i="9" s="1"/>
  <c r="G300" i="9"/>
  <c r="E300" i="9" s="1"/>
  <c r="B300" i="9" s="1"/>
  <c r="G198" i="9"/>
  <c r="E198" i="9" s="1"/>
  <c r="B198" i="9" s="1"/>
  <c r="G186" i="9"/>
  <c r="E186" i="9" s="1"/>
  <c r="B186" i="9" s="1"/>
  <c r="G185" i="9"/>
  <c r="E185" i="9" s="1"/>
  <c r="B185" i="9" s="1"/>
  <c r="D44" i="8"/>
  <c r="G345" i="9"/>
  <c r="E345" i="9" s="1"/>
  <c r="H33" i="3"/>
  <c r="F114" i="6"/>
  <c r="H30" i="3"/>
  <c r="F35" i="6"/>
  <c r="H28" i="3"/>
  <c r="I27" i="3"/>
  <c r="E141" i="6"/>
  <c r="D141" i="6"/>
  <c r="F5" i="6"/>
  <c r="G347" i="9"/>
  <c r="E347" i="9" s="1"/>
  <c r="H27" i="3"/>
  <c r="F296" i="5"/>
  <c r="C1300" i="1"/>
  <c r="C1299" i="1"/>
  <c r="F295" i="5"/>
  <c r="C1294" i="1"/>
  <c r="F290" i="5"/>
  <c r="F276" i="5"/>
  <c r="C1280" i="1"/>
  <c r="F273" i="5"/>
  <c r="C1277" i="1"/>
  <c r="C1267" i="1"/>
  <c r="F263" i="5"/>
  <c r="C1263" i="1"/>
  <c r="F259" i="5"/>
  <c r="F255" i="5"/>
  <c r="C1259" i="1"/>
  <c r="C1258" i="1"/>
  <c r="F254" i="5"/>
  <c r="C1255" i="1"/>
  <c r="F251" i="5"/>
  <c r="D1254" i="1"/>
  <c r="I25" i="3"/>
  <c r="C1254" i="1"/>
  <c r="H25" i="3"/>
  <c r="F250" i="5"/>
  <c r="C1251" i="1"/>
  <c r="F247" i="5"/>
  <c r="C1240" i="1"/>
  <c r="F236" i="5"/>
  <c r="C1223" i="1"/>
  <c r="F219" i="5"/>
  <c r="H338" i="9"/>
  <c r="D1222" i="1"/>
  <c r="C1222" i="1"/>
  <c r="F218" i="5"/>
  <c r="G338" i="9"/>
  <c r="E338" i="9" s="1"/>
  <c r="B338" i="9" s="1"/>
  <c r="F210" i="5"/>
  <c r="C1214" i="1"/>
  <c r="C1207" i="1"/>
  <c r="F203" i="5"/>
  <c r="D1206" i="1"/>
  <c r="H337" i="9"/>
  <c r="G337" i="9"/>
  <c r="E337" i="9" s="1"/>
  <c r="B337" i="9" s="1"/>
  <c r="F202" i="5"/>
  <c r="C1206" i="1"/>
  <c r="D1200" i="1"/>
  <c r="H336" i="9"/>
  <c r="G336" i="9"/>
  <c r="E336" i="9" s="1"/>
  <c r="B336" i="9" s="1"/>
  <c r="F196" i="5"/>
  <c r="C1200" i="1"/>
  <c r="C1189" i="1"/>
  <c r="F185" i="5"/>
  <c r="F180" i="5"/>
  <c r="C1184" i="1"/>
  <c r="H335" i="9"/>
  <c r="D1181" i="1"/>
  <c r="C1181" i="1"/>
  <c r="F177" i="5"/>
  <c r="G335" i="9"/>
  <c r="E335" i="9" s="1"/>
  <c r="B335" i="9" s="1"/>
  <c r="D1180" i="1"/>
  <c r="I24" i="3"/>
  <c r="F176" i="5"/>
  <c r="C1180" i="1"/>
  <c r="H24" i="3"/>
  <c r="C1179" i="1"/>
  <c r="F175" i="5"/>
  <c r="F171" i="5"/>
  <c r="C1176" i="1"/>
  <c r="C1170" i="1"/>
  <c r="F165" i="5"/>
  <c r="H315" i="9"/>
  <c r="H314" i="9"/>
  <c r="D1155" i="1"/>
  <c r="F150" i="5"/>
  <c r="G314" i="9"/>
  <c r="E314" i="9" s="1"/>
  <c r="B314" i="9" s="1"/>
  <c r="C1155" i="1"/>
  <c r="G315" i="9"/>
  <c r="E315" i="9" s="1"/>
  <c r="B315" i="9" s="1"/>
  <c r="F147" i="5"/>
  <c r="C1152" i="1"/>
  <c r="F143" i="5"/>
  <c r="C1148" i="1"/>
  <c r="F136" i="5"/>
  <c r="C1141" i="1"/>
  <c r="F135" i="5"/>
  <c r="C1140" i="1"/>
  <c r="F127" i="5"/>
  <c r="C1132" i="1"/>
  <c r="F120" i="5"/>
  <c r="C1125" i="1"/>
  <c r="F119" i="5"/>
  <c r="C1124" i="1"/>
  <c r="F107" i="5"/>
  <c r="C1112" i="1"/>
  <c r="H313" i="9"/>
  <c r="D1094" i="1"/>
  <c r="F89" i="5"/>
  <c r="C1094" i="1"/>
  <c r="G313" i="9"/>
  <c r="E313" i="9" s="1"/>
  <c r="B313" i="9" s="1"/>
  <c r="F88" i="5"/>
  <c r="C1093" i="1"/>
  <c r="F82" i="5"/>
  <c r="C1087" i="1"/>
  <c r="C1081" i="1"/>
  <c r="F76" i="5"/>
  <c r="F71" i="5"/>
  <c r="C1076" i="1"/>
  <c r="F70" i="5"/>
  <c r="C1075" i="1"/>
  <c r="I23" i="3"/>
  <c r="D1074" i="1"/>
  <c r="H23" i="3"/>
  <c r="F69" i="5"/>
  <c r="C1074" i="1"/>
  <c r="C1068" i="1"/>
  <c r="F63" i="5"/>
  <c r="C1061" i="1"/>
  <c r="F56" i="5"/>
  <c r="F52" i="5"/>
  <c r="C1057" i="1"/>
  <c r="F45" i="5"/>
  <c r="C1050" i="1"/>
  <c r="C1046" i="1"/>
  <c r="F41" i="5"/>
  <c r="C1040" i="1"/>
  <c r="F35" i="5"/>
  <c r="F29" i="5"/>
  <c r="C1034" i="1"/>
  <c r="C1024" i="1"/>
  <c r="F19" i="5"/>
  <c r="C1018" i="1"/>
  <c r="F13" i="5"/>
  <c r="C1017" i="1"/>
  <c r="F12" i="5"/>
  <c r="C1013" i="1"/>
  <c r="F8" i="5"/>
  <c r="I22" i="3"/>
  <c r="D1012" i="1"/>
  <c r="C1012" i="1"/>
  <c r="F7" i="5"/>
  <c r="H22" i="3"/>
  <c r="D1011" i="1"/>
  <c r="H299" i="9"/>
  <c r="G299" i="9"/>
  <c r="E299" i="9" s="1"/>
  <c r="C1011" i="1"/>
  <c r="G306" i="9"/>
  <c r="E306" i="9" s="1"/>
  <c r="B306" i="9" s="1"/>
  <c r="F6" i="5"/>
  <c r="C630" i="1"/>
  <c r="F636" i="4"/>
  <c r="C627" i="1"/>
  <c r="F633" i="4"/>
  <c r="C624" i="1"/>
  <c r="F630" i="4"/>
  <c r="F629" i="4"/>
  <c r="C623" i="1"/>
  <c r="C615" i="1"/>
  <c r="F621" i="4"/>
  <c r="C610" i="1"/>
  <c r="F616" i="4"/>
  <c r="F609" i="4"/>
  <c r="C603" i="1"/>
  <c r="F607" i="4"/>
  <c r="C601" i="1"/>
  <c r="F603" i="4"/>
  <c r="C597" i="1"/>
  <c r="F598" i="4"/>
  <c r="C592" i="1"/>
  <c r="F597" i="4"/>
  <c r="C591" i="1"/>
  <c r="F594" i="4"/>
  <c r="C588" i="1"/>
  <c r="F591" i="4"/>
  <c r="C585" i="1"/>
  <c r="F589" i="4"/>
  <c r="C583" i="1"/>
  <c r="F585" i="4"/>
  <c r="C579" i="1"/>
  <c r="F584" i="4"/>
  <c r="C578" i="1"/>
  <c r="C575" i="1"/>
  <c r="F581" i="4"/>
  <c r="C572" i="1"/>
  <c r="F578" i="4"/>
  <c r="C569" i="1"/>
  <c r="F575" i="4"/>
  <c r="C566" i="1"/>
  <c r="F572" i="4"/>
  <c r="F571" i="4"/>
  <c r="C565" i="1"/>
  <c r="F562" i="4"/>
  <c r="C556" i="1"/>
  <c r="C551" i="1"/>
  <c r="F557" i="4"/>
  <c r="F550" i="4"/>
  <c r="C544" i="1"/>
  <c r="F545" i="4"/>
  <c r="C539" i="1"/>
  <c r="F542" i="4"/>
  <c r="C536" i="1"/>
  <c r="F537" i="4"/>
  <c r="C531" i="1"/>
  <c r="C530" i="1"/>
  <c r="F536" i="4"/>
  <c r="D529" i="1"/>
  <c r="E640" i="4"/>
  <c r="D634" i="1" s="1"/>
  <c r="F535" i="4"/>
  <c r="C529" i="1"/>
  <c r="D640" i="4"/>
  <c r="F532" i="4"/>
  <c r="C526" i="1"/>
  <c r="C523" i="1"/>
  <c r="F529" i="4"/>
  <c r="F526" i="4"/>
  <c r="C520" i="1"/>
  <c r="F523" i="4"/>
  <c r="C517" i="1"/>
  <c r="F522" i="4"/>
  <c r="C516" i="1"/>
  <c r="F514" i="4"/>
  <c r="C508" i="1"/>
  <c r="F509" i="4"/>
  <c r="C503" i="1"/>
  <c r="F502" i="4"/>
  <c r="C496" i="1"/>
  <c r="F497" i="4"/>
  <c r="C491" i="1"/>
  <c r="C486" i="1"/>
  <c r="F492" i="4"/>
  <c r="F491" i="4"/>
  <c r="C485" i="1"/>
  <c r="F488" i="4"/>
  <c r="C482" i="1"/>
  <c r="F485" i="4"/>
  <c r="C479" i="1"/>
  <c r="F480" i="4"/>
  <c r="C474" i="1"/>
  <c r="C473" i="1"/>
  <c r="F479" i="4"/>
  <c r="C470" i="1"/>
  <c r="F476" i="4"/>
  <c r="C467" i="1"/>
  <c r="F473" i="4"/>
  <c r="C464" i="1"/>
  <c r="F470" i="4"/>
  <c r="C461" i="1"/>
  <c r="F467" i="4"/>
  <c r="C460" i="1"/>
  <c r="F466" i="4"/>
  <c r="F457" i="4"/>
  <c r="C451" i="1"/>
  <c r="F452" i="4"/>
  <c r="C446" i="1"/>
  <c r="C439" i="1"/>
  <c r="F445" i="4"/>
  <c r="C434" i="1"/>
  <c r="F440" i="4"/>
  <c r="F437" i="4"/>
  <c r="C431" i="1"/>
  <c r="F432" i="4"/>
  <c r="C426" i="1"/>
  <c r="F431" i="4"/>
  <c r="C425" i="1"/>
  <c r="E639" i="4"/>
  <c r="D633" i="1" s="1"/>
  <c r="D424" i="1"/>
  <c r="F430" i="4"/>
  <c r="D639" i="4"/>
  <c r="C424" i="1"/>
  <c r="F428" i="4"/>
  <c r="C423" i="1"/>
  <c r="E648" i="4"/>
  <c r="D642" i="1" s="1"/>
  <c r="D422" i="1"/>
  <c r="F427" i="4"/>
  <c r="D648" i="4"/>
  <c r="C422" i="1"/>
  <c r="E647" i="4"/>
  <c r="D641" i="1" s="1"/>
  <c r="D421" i="1"/>
  <c r="F426" i="4"/>
  <c r="D647" i="4"/>
  <c r="C421" i="1"/>
  <c r="F412" i="4"/>
  <c r="C407" i="1"/>
  <c r="F410" i="4"/>
  <c r="C405" i="1"/>
  <c r="F407" i="4"/>
  <c r="C402" i="1"/>
  <c r="F406" i="4"/>
  <c r="C401" i="1"/>
  <c r="F401" i="4"/>
  <c r="C396" i="1"/>
  <c r="F398" i="4"/>
  <c r="C393" i="1"/>
  <c r="F393" i="4"/>
  <c r="C388" i="1"/>
  <c r="F388" i="4"/>
  <c r="C383" i="1"/>
  <c r="F379" i="4"/>
  <c r="C374" i="1"/>
  <c r="C369" i="1"/>
  <c r="F374" i="4"/>
  <c r="C368" i="1"/>
  <c r="F373" i="4"/>
  <c r="C361" i="1"/>
  <c r="F366" i="4"/>
  <c r="C357" i="1"/>
  <c r="F362" i="4"/>
  <c r="C356" i="1"/>
  <c r="F361" i="4"/>
  <c r="C355" i="1"/>
  <c r="D418" i="4"/>
  <c r="F358" i="4"/>
  <c r="C353" i="1"/>
  <c r="F355" i="4"/>
  <c r="C350" i="1"/>
  <c r="C349" i="1"/>
  <c r="F354" i="4"/>
  <c r="C344" i="1"/>
  <c r="F349" i="4"/>
  <c r="C341" i="1"/>
  <c r="F346" i="4"/>
  <c r="F341" i="4"/>
  <c r="C336" i="1"/>
  <c r="F336" i="4"/>
  <c r="C331" i="1"/>
  <c r="C322" i="1"/>
  <c r="F327" i="4"/>
  <c r="C317" i="1"/>
  <c r="F322" i="4"/>
  <c r="C316" i="1"/>
  <c r="F321" i="4"/>
  <c r="F314" i="4"/>
  <c r="C309" i="1"/>
  <c r="C305" i="1"/>
  <c r="F310" i="4"/>
  <c r="C304" i="1"/>
  <c r="F309" i="4"/>
  <c r="C303" i="1"/>
  <c r="D417" i="4"/>
  <c r="F298" i="4"/>
  <c r="C294" i="1"/>
  <c r="C293" i="1"/>
  <c r="F297" i="4"/>
  <c r="F289" i="4"/>
  <c r="C285" i="1"/>
  <c r="C279" i="1"/>
  <c r="F283" i="4"/>
  <c r="C274" i="1"/>
  <c r="F278" i="4"/>
  <c r="C270" i="1"/>
  <c r="F274" i="4"/>
  <c r="F273" i="4"/>
  <c r="C269" i="1"/>
  <c r="F269" i="4"/>
  <c r="C265" i="1"/>
  <c r="F263" i="4"/>
  <c r="C259" i="1"/>
  <c r="C258" i="1"/>
  <c r="F262" i="4"/>
  <c r="F257" i="4"/>
  <c r="C253" i="1"/>
  <c r="F254" i="4"/>
  <c r="C250" i="1"/>
  <c r="F250" i="4"/>
  <c r="C246" i="1"/>
  <c r="C242" i="1"/>
  <c r="F246" i="4"/>
  <c r="C238" i="1"/>
  <c r="F242" i="4"/>
  <c r="C233" i="1"/>
  <c r="F237" i="4"/>
  <c r="C230" i="1"/>
  <c r="F234" i="4"/>
  <c r="C227" i="1"/>
  <c r="F231" i="4"/>
  <c r="C226" i="1"/>
  <c r="F230" i="4"/>
  <c r="F225" i="4"/>
  <c r="C221" i="1"/>
  <c r="F222" i="4"/>
  <c r="C218" i="1"/>
  <c r="C217" i="1"/>
  <c r="F221" i="4"/>
  <c r="F216" i="4"/>
  <c r="C212" i="1"/>
  <c r="C204" i="1"/>
  <c r="F208" i="4"/>
  <c r="C199" i="1"/>
  <c r="F203" i="4"/>
  <c r="C198" i="1"/>
  <c r="F202" i="4"/>
  <c r="F194" i="4"/>
  <c r="C190" i="1"/>
  <c r="C185" i="1"/>
  <c r="F189" i="4"/>
  <c r="C174" i="1"/>
  <c r="F178" i="4"/>
  <c r="C166" i="1"/>
  <c r="F170" i="4"/>
  <c r="C161" i="1"/>
  <c r="F165" i="4"/>
  <c r="C160" i="1"/>
  <c r="F164" i="4"/>
  <c r="C156" i="1"/>
  <c r="F160" i="4"/>
  <c r="F154" i="4"/>
  <c r="C150" i="1"/>
  <c r="F153" i="4"/>
  <c r="C149" i="1"/>
  <c r="C148" i="1"/>
  <c r="D299" i="4"/>
  <c r="C137" i="1"/>
  <c r="F141" i="4"/>
  <c r="C136" i="1"/>
  <c r="F140" i="4"/>
  <c r="C131" i="1"/>
  <c r="F135" i="4"/>
  <c r="C130" i="1"/>
  <c r="F134" i="4"/>
  <c r="C125" i="1"/>
  <c r="F129" i="4"/>
  <c r="F126" i="4"/>
  <c r="C122" i="1"/>
  <c r="C121" i="1"/>
  <c r="F125" i="4"/>
  <c r="C116" i="1"/>
  <c r="F120" i="4"/>
  <c r="F112" i="4"/>
  <c r="C108" i="1"/>
  <c r="F107" i="4"/>
  <c r="C103" i="1"/>
  <c r="F106" i="4"/>
  <c r="C102" i="1"/>
  <c r="F98" i="4"/>
  <c r="C94" i="1"/>
  <c r="C87" i="1"/>
  <c r="F91" i="4"/>
  <c r="F83" i="4"/>
  <c r="C79" i="1"/>
  <c r="C78" i="1"/>
  <c r="F82" i="4"/>
  <c r="C73" i="1"/>
  <c r="F77" i="4"/>
  <c r="F74" i="4"/>
  <c r="C70" i="1"/>
  <c r="F71" i="4"/>
  <c r="C67" i="1"/>
  <c r="C64" i="1"/>
  <c r="F68" i="4"/>
  <c r="C60" i="1"/>
  <c r="F64" i="4"/>
  <c r="C57" i="1"/>
  <c r="F61" i="4"/>
  <c r="F58" i="4"/>
  <c r="C54" i="1"/>
  <c r="C49" i="1"/>
  <c r="F53" i="4"/>
  <c r="F50" i="4"/>
  <c r="C46" i="1"/>
  <c r="C45" i="1"/>
  <c r="F49" i="4"/>
  <c r="C40" i="1"/>
  <c r="F44" i="4"/>
  <c r="C39" i="1"/>
  <c r="F43" i="4"/>
  <c r="C35" i="1"/>
  <c r="F39" i="4"/>
  <c r="C32" i="1"/>
  <c r="F36" i="4"/>
  <c r="C25" i="1"/>
  <c r="F29" i="4"/>
  <c r="C19" i="1"/>
  <c r="F23" i="4"/>
  <c r="F17" i="4"/>
  <c r="C13" i="1"/>
  <c r="F8" i="4"/>
  <c r="C4" i="1"/>
  <c r="F7" i="4"/>
  <c r="C3" i="1"/>
  <c r="D300" i="4"/>
  <c r="C2" i="1"/>
  <c r="D422" i="4"/>
  <c r="G1685" i="1"/>
  <c r="H1685" i="1"/>
  <c r="G1684" i="1"/>
  <c r="H1684" i="1"/>
  <c r="H1683" i="1"/>
  <c r="G1683" i="1"/>
  <c r="G1682" i="1"/>
  <c r="H1682" i="1"/>
  <c r="G1681" i="1"/>
  <c r="H1681" i="1"/>
  <c r="H1680" i="1"/>
  <c r="G1680" i="1"/>
  <c r="G1679" i="1"/>
  <c r="H1679" i="1"/>
  <c r="H1678" i="1"/>
  <c r="G1678" i="1"/>
  <c r="H1677" i="1"/>
  <c r="G1677" i="1"/>
  <c r="G1676" i="1"/>
  <c r="H1676" i="1"/>
  <c r="H1675" i="1"/>
  <c r="G1675" i="1"/>
  <c r="H1674" i="1"/>
  <c r="G1674" i="1"/>
  <c r="G1673" i="1"/>
  <c r="H1673" i="1"/>
  <c r="G1672" i="1"/>
  <c r="H1672" i="1"/>
  <c r="H1671" i="1"/>
  <c r="G1671" i="1"/>
  <c r="H1670" i="1"/>
  <c r="G1670" i="1"/>
  <c r="H1669" i="1"/>
  <c r="G1669" i="1"/>
  <c r="H1668" i="1"/>
  <c r="G1668" i="1"/>
  <c r="H1667" i="1"/>
  <c r="G1667" i="1"/>
  <c r="G1666" i="1"/>
  <c r="H1666" i="1"/>
  <c r="H1665" i="1"/>
  <c r="G1665" i="1"/>
  <c r="H1664" i="1"/>
  <c r="G1664" i="1"/>
  <c r="G1663" i="1"/>
  <c r="H1663" i="1"/>
  <c r="G1662" i="1"/>
  <c r="H1662" i="1"/>
  <c r="G1661" i="1"/>
  <c r="H1661" i="1"/>
  <c r="H1660" i="1"/>
  <c r="G1660" i="1"/>
  <c r="G1659" i="1"/>
  <c r="H1659" i="1"/>
  <c r="H1658" i="1"/>
  <c r="G1658" i="1"/>
  <c r="H1657" i="1"/>
  <c r="G1657" i="1"/>
  <c r="H1656" i="1"/>
  <c r="G1656" i="1"/>
  <c r="H1655" i="1"/>
  <c r="G1655" i="1"/>
  <c r="G1654" i="1"/>
  <c r="H1654" i="1"/>
  <c r="G1653" i="1"/>
  <c r="H1653" i="1"/>
  <c r="H1652" i="1"/>
  <c r="G1652" i="1"/>
  <c r="G1651" i="1"/>
  <c r="H1651" i="1"/>
  <c r="G1650" i="1"/>
  <c r="H1650" i="1"/>
  <c r="G1649" i="1"/>
  <c r="H1649" i="1"/>
  <c r="H1648" i="1"/>
  <c r="G1648" i="1"/>
  <c r="H1647" i="1"/>
  <c r="G1647" i="1"/>
  <c r="H1646" i="1"/>
  <c r="G1646" i="1"/>
  <c r="H1645" i="1"/>
  <c r="G1645" i="1"/>
  <c r="H1644" i="1"/>
  <c r="G1644" i="1"/>
  <c r="H1643" i="1"/>
  <c r="G1643" i="1"/>
  <c r="H1642" i="1"/>
  <c r="G1642" i="1"/>
  <c r="H1641" i="1"/>
  <c r="G1641" i="1"/>
  <c r="H1640" i="1"/>
  <c r="G1640" i="1"/>
  <c r="H1639" i="1"/>
  <c r="G1639" i="1"/>
  <c r="H1638" i="1"/>
  <c r="G1638" i="1"/>
  <c r="H1637" i="1"/>
  <c r="G1637" i="1"/>
  <c r="H1636" i="1"/>
  <c r="G1636" i="1"/>
  <c r="H1635" i="1"/>
  <c r="G1635" i="1"/>
  <c r="H1634" i="1"/>
  <c r="G1634" i="1"/>
  <c r="G1633" i="1"/>
  <c r="H1633" i="1"/>
  <c r="G1632" i="1"/>
  <c r="H1632" i="1"/>
  <c r="G1631" i="1"/>
  <c r="H1631" i="1"/>
  <c r="G1630" i="1"/>
  <c r="H1630" i="1"/>
  <c r="G1629" i="1"/>
  <c r="H1629" i="1"/>
  <c r="G1628" i="1"/>
  <c r="H1628" i="1"/>
  <c r="G1627" i="1"/>
  <c r="H1627" i="1"/>
  <c r="G1626" i="1"/>
  <c r="H1626" i="1"/>
  <c r="G1625" i="1"/>
  <c r="H1625" i="1"/>
  <c r="H1624" i="1"/>
  <c r="G1624" i="1"/>
  <c r="G1623" i="1"/>
  <c r="H1623" i="1"/>
  <c r="H1622" i="1"/>
  <c r="G1622" i="1"/>
  <c r="G1621" i="1"/>
  <c r="H1621" i="1"/>
  <c r="H1619" i="1"/>
  <c r="G1619" i="1"/>
  <c r="G1618" i="1"/>
  <c r="H1618" i="1"/>
  <c r="H1617" i="1"/>
  <c r="G1617" i="1"/>
  <c r="H1616" i="1"/>
  <c r="G1616" i="1"/>
  <c r="H1615" i="1"/>
  <c r="G1615" i="1"/>
  <c r="H1614" i="1"/>
  <c r="G1614" i="1"/>
  <c r="H1613" i="1"/>
  <c r="G1613" i="1"/>
  <c r="H1612" i="1"/>
  <c r="G1612" i="1"/>
  <c r="H1611" i="1"/>
  <c r="G1611" i="1"/>
  <c r="G1610" i="1"/>
  <c r="H1610" i="1"/>
  <c r="G1609" i="1"/>
  <c r="H1609" i="1"/>
  <c r="G1608" i="1"/>
  <c r="H1608" i="1"/>
  <c r="G1607" i="1"/>
  <c r="H1607" i="1"/>
  <c r="H1606" i="1"/>
  <c r="G1606" i="1"/>
  <c r="G1605" i="1"/>
  <c r="H1605" i="1"/>
  <c r="H1604" i="1"/>
  <c r="G1604" i="1"/>
  <c r="H1603" i="1"/>
  <c r="G1603" i="1"/>
  <c r="H1602" i="1"/>
  <c r="G1602" i="1"/>
  <c r="H1601" i="1"/>
  <c r="G1601" i="1"/>
  <c r="H1600" i="1"/>
  <c r="G1600" i="1"/>
  <c r="G1599" i="1"/>
  <c r="H1599" i="1"/>
  <c r="G1598" i="1"/>
  <c r="H1598" i="1"/>
  <c r="G1597" i="1"/>
  <c r="H1597" i="1"/>
  <c r="G1596" i="1"/>
  <c r="H1596" i="1"/>
  <c r="G1595" i="1"/>
  <c r="H1595" i="1"/>
  <c r="G1594" i="1"/>
  <c r="H1594" i="1"/>
  <c r="G1593" i="1"/>
  <c r="H1593" i="1"/>
  <c r="H1592" i="1"/>
  <c r="G1592" i="1"/>
  <c r="H1591" i="1"/>
  <c r="G1591" i="1"/>
  <c r="G1590" i="1"/>
  <c r="H1590" i="1"/>
  <c r="G1589" i="1"/>
  <c r="H1589" i="1"/>
  <c r="H1588" i="1"/>
  <c r="G1588" i="1"/>
  <c r="G1587" i="1"/>
  <c r="H1587" i="1"/>
  <c r="G1586" i="1"/>
  <c r="H1586" i="1"/>
  <c r="G1585" i="1"/>
  <c r="H1585" i="1"/>
  <c r="G1584" i="1"/>
  <c r="H1584" i="1"/>
  <c r="G1583" i="1"/>
  <c r="H1583" i="1"/>
  <c r="G1582" i="1"/>
  <c r="H1582" i="1"/>
  <c r="H1581" i="1"/>
  <c r="G1581" i="1"/>
  <c r="H1580" i="1"/>
  <c r="G1580" i="1"/>
  <c r="I1580" i="1" s="1"/>
  <c r="J1580" i="1"/>
  <c r="G1579" i="1"/>
  <c r="H1579" i="1"/>
  <c r="J1579" i="1"/>
  <c r="H1578" i="1"/>
  <c r="J1578" i="1"/>
  <c r="G1578" i="1"/>
  <c r="I1578" i="1" s="1"/>
  <c r="H1577" i="1"/>
  <c r="G1577" i="1"/>
  <c r="I1577" i="1" s="1"/>
  <c r="J1577" i="1"/>
  <c r="H1576" i="1"/>
  <c r="G1576" i="1"/>
  <c r="J1575" i="1"/>
  <c r="H1575" i="1"/>
  <c r="G1575" i="1"/>
  <c r="I1575" i="1" s="1"/>
  <c r="G1574" i="1"/>
  <c r="J1574" i="1"/>
  <c r="H1574" i="1"/>
  <c r="G1573" i="1"/>
  <c r="J1573" i="1"/>
  <c r="H1573" i="1"/>
  <c r="J1572" i="1"/>
  <c r="H1572" i="1"/>
  <c r="G1572" i="1"/>
  <c r="I1572" i="1" s="1"/>
  <c r="G1571" i="1"/>
  <c r="H1571" i="1"/>
  <c r="G1570" i="1"/>
  <c r="H1570" i="1"/>
  <c r="H1569" i="1"/>
  <c r="G1569" i="1"/>
  <c r="I1569" i="1" s="1"/>
  <c r="J1569" i="1"/>
  <c r="G1568" i="1"/>
  <c r="J1568" i="1"/>
  <c r="H1568" i="1"/>
  <c r="H1567" i="1"/>
  <c r="G1567" i="1"/>
  <c r="I1567" i="1" s="1"/>
  <c r="J1567" i="1"/>
  <c r="H1566" i="1"/>
  <c r="G1566" i="1"/>
  <c r="I1566" i="1" s="1"/>
  <c r="J1566" i="1"/>
  <c r="J1565" i="1"/>
  <c r="G1565" i="1"/>
  <c r="H1565" i="1"/>
  <c r="J1564" i="1"/>
  <c r="G1564" i="1"/>
  <c r="H1564" i="1"/>
  <c r="J1563" i="1"/>
  <c r="H1563" i="1"/>
  <c r="G1563" i="1"/>
  <c r="I1563" i="1" s="1"/>
  <c r="H1562" i="1"/>
  <c r="G1562" i="1"/>
  <c r="J1561" i="1"/>
  <c r="H1561" i="1"/>
  <c r="G1561" i="1"/>
  <c r="I1561" i="1" s="1"/>
  <c r="G1560" i="1"/>
  <c r="J1560" i="1"/>
  <c r="H1560" i="1"/>
  <c r="J1559" i="1"/>
  <c r="H1559" i="1"/>
  <c r="G1559" i="1"/>
  <c r="I1559" i="1" s="1"/>
  <c r="H1558" i="1"/>
  <c r="J1558" i="1"/>
  <c r="G1558" i="1"/>
  <c r="I1558" i="1" s="1"/>
  <c r="J1557" i="1"/>
  <c r="H1557" i="1"/>
  <c r="G1557" i="1"/>
  <c r="I1557" i="1" s="1"/>
  <c r="J1556" i="1"/>
  <c r="H1556" i="1"/>
  <c r="G1556" i="1"/>
  <c r="I1556" i="1" s="1"/>
  <c r="G1555" i="1"/>
  <c r="H1555" i="1"/>
  <c r="G1554" i="1"/>
  <c r="H1554" i="1"/>
  <c r="J1553" i="1"/>
  <c r="H1553" i="1"/>
  <c r="G1553" i="1"/>
  <c r="I1553" i="1" s="1"/>
  <c r="H1552" i="1"/>
  <c r="J1552" i="1"/>
  <c r="G1552" i="1"/>
  <c r="I1552" i="1" s="1"/>
  <c r="H1551" i="1"/>
  <c r="J1551" i="1"/>
  <c r="G1551" i="1"/>
  <c r="I1551" i="1" s="1"/>
  <c r="H1550" i="1"/>
  <c r="G1550" i="1"/>
  <c r="I1550" i="1" s="1"/>
  <c r="J1550" i="1"/>
  <c r="J1549" i="1"/>
  <c r="H1549" i="1"/>
  <c r="G1549" i="1"/>
  <c r="I1549" i="1" s="1"/>
  <c r="G1548" i="1"/>
  <c r="J1548" i="1"/>
  <c r="H1548" i="1"/>
  <c r="G1547" i="1"/>
  <c r="H1547" i="1"/>
  <c r="J1547" i="1"/>
  <c r="H1546" i="1"/>
  <c r="G1546" i="1"/>
  <c r="J1546" i="1"/>
  <c r="G1545" i="1"/>
  <c r="H1545" i="1"/>
  <c r="J1545" i="1"/>
  <c r="G1544" i="1"/>
  <c r="H1544" i="1"/>
  <c r="J1544" i="1"/>
  <c r="J1543" i="1"/>
  <c r="G1543" i="1"/>
  <c r="H1543" i="1"/>
  <c r="G1542" i="1"/>
  <c r="H1542" i="1"/>
  <c r="J1542" i="1"/>
  <c r="H1541" i="1"/>
  <c r="G1541" i="1"/>
  <c r="I1541" i="1" s="1"/>
  <c r="J1541" i="1"/>
  <c r="G1540" i="1"/>
  <c r="H1540" i="1"/>
  <c r="J1540" i="1"/>
  <c r="G1539" i="1"/>
  <c r="H1539" i="1"/>
  <c r="G1538" i="1"/>
  <c r="H1538" i="1"/>
  <c r="G1537" i="1"/>
  <c r="H1537" i="1"/>
  <c r="H1535" i="1"/>
  <c r="G1535" i="1"/>
  <c r="H1534" i="1"/>
  <c r="G1534" i="1"/>
  <c r="G1533" i="1"/>
  <c r="H1533" i="1"/>
  <c r="H1532" i="1"/>
  <c r="G1532" i="1"/>
  <c r="H1531" i="1"/>
  <c r="G1531" i="1"/>
  <c r="H1530" i="1"/>
  <c r="G1530" i="1"/>
  <c r="H1529" i="1"/>
  <c r="G1529" i="1"/>
  <c r="H1528" i="1"/>
  <c r="G1528" i="1"/>
  <c r="H1527" i="1"/>
  <c r="G1527" i="1"/>
  <c r="H1526" i="1"/>
  <c r="G1526" i="1"/>
  <c r="H1525" i="1"/>
  <c r="G1525" i="1"/>
  <c r="H1524" i="1"/>
  <c r="G1524" i="1"/>
  <c r="H1523" i="1"/>
  <c r="G1523" i="1"/>
  <c r="G1522" i="1"/>
  <c r="H1522" i="1"/>
  <c r="H1521" i="1"/>
  <c r="G1521" i="1"/>
  <c r="H1520" i="1"/>
  <c r="G1520" i="1"/>
  <c r="H1519" i="1"/>
  <c r="G1519" i="1"/>
  <c r="G1518" i="1"/>
  <c r="H1518" i="1"/>
  <c r="H1517" i="1"/>
  <c r="G1517" i="1"/>
  <c r="H1516" i="1"/>
  <c r="G1516" i="1"/>
  <c r="G1515" i="1"/>
  <c r="H1515" i="1"/>
  <c r="H1514" i="1"/>
  <c r="G1514" i="1"/>
  <c r="H1513" i="1"/>
  <c r="G1513" i="1"/>
  <c r="H1512" i="1"/>
  <c r="G1512" i="1"/>
  <c r="H1511" i="1"/>
  <c r="G1511" i="1"/>
  <c r="H1510" i="1"/>
  <c r="G1510" i="1"/>
  <c r="H1509" i="1"/>
  <c r="G1509" i="1"/>
  <c r="G1508" i="1"/>
  <c r="H1508" i="1"/>
  <c r="G1507" i="1"/>
  <c r="H1507" i="1"/>
  <c r="H1506" i="1"/>
  <c r="G1506" i="1"/>
  <c r="H1505" i="1"/>
  <c r="G1505" i="1"/>
  <c r="H1504" i="1"/>
  <c r="G1504" i="1"/>
  <c r="H1503" i="1"/>
  <c r="G1503" i="1"/>
  <c r="G1502" i="1"/>
  <c r="H1502" i="1"/>
  <c r="G1501" i="1"/>
  <c r="H1501" i="1"/>
  <c r="G1500" i="1"/>
  <c r="H1500" i="1"/>
  <c r="G1499" i="1"/>
  <c r="H1499" i="1"/>
  <c r="G1498" i="1"/>
  <c r="H1498" i="1"/>
  <c r="G1497" i="1"/>
  <c r="H1497" i="1"/>
  <c r="H1495" i="1"/>
  <c r="G1495" i="1"/>
  <c r="H1494" i="1"/>
  <c r="G1494" i="1"/>
  <c r="H1493" i="1"/>
  <c r="G1493" i="1"/>
  <c r="H1492" i="1"/>
  <c r="G1492" i="1"/>
  <c r="H1491" i="1"/>
  <c r="G1491" i="1"/>
  <c r="G1490" i="1"/>
  <c r="H1490" i="1"/>
  <c r="H1489" i="1"/>
  <c r="G1489" i="1"/>
  <c r="H1488" i="1"/>
  <c r="G1488" i="1"/>
  <c r="H1487" i="1"/>
  <c r="G1487" i="1"/>
  <c r="H1486" i="1"/>
  <c r="G1486" i="1"/>
  <c r="H1485" i="1"/>
  <c r="G1485" i="1"/>
  <c r="G1484" i="1"/>
  <c r="H1484" i="1"/>
  <c r="G1483" i="1"/>
  <c r="H1483" i="1"/>
  <c r="H1482" i="1"/>
  <c r="G1482" i="1"/>
  <c r="H1481" i="1"/>
  <c r="G1481" i="1"/>
  <c r="H1480" i="1"/>
  <c r="G1480" i="1"/>
  <c r="H1479" i="1"/>
  <c r="G1479" i="1"/>
  <c r="H1478" i="1"/>
  <c r="G1478" i="1"/>
  <c r="H1477" i="1"/>
  <c r="G1477" i="1"/>
  <c r="H1476" i="1"/>
  <c r="G1476" i="1"/>
  <c r="H1475" i="1"/>
  <c r="G1475" i="1"/>
  <c r="H1474" i="1"/>
  <c r="G1474" i="1"/>
  <c r="H1473" i="1"/>
  <c r="G1473" i="1"/>
  <c r="G1472" i="1"/>
  <c r="H1472" i="1"/>
  <c r="H1471" i="1"/>
  <c r="G1471" i="1"/>
  <c r="G1470" i="1"/>
  <c r="H1470" i="1"/>
  <c r="G1469" i="1"/>
  <c r="H1469" i="1"/>
  <c r="H1468" i="1"/>
  <c r="G1468" i="1"/>
  <c r="G1467" i="1"/>
  <c r="H1467" i="1"/>
  <c r="H1466" i="1"/>
  <c r="G1466" i="1"/>
  <c r="G1465" i="1"/>
  <c r="H1465" i="1"/>
  <c r="G1464" i="1"/>
  <c r="H1464" i="1"/>
  <c r="G1463" i="1"/>
  <c r="H1463" i="1"/>
  <c r="G1462" i="1"/>
  <c r="H1462" i="1"/>
  <c r="G1461" i="1"/>
  <c r="H1461" i="1"/>
  <c r="G1460" i="1"/>
  <c r="H1460" i="1"/>
  <c r="G1459" i="1"/>
  <c r="H1459" i="1"/>
  <c r="H1458" i="1"/>
  <c r="G1458" i="1"/>
  <c r="H1457" i="1"/>
  <c r="G1457" i="1"/>
  <c r="G1456" i="1"/>
  <c r="H1456" i="1"/>
  <c r="H1455" i="1"/>
  <c r="G1455" i="1"/>
  <c r="H1454" i="1"/>
  <c r="G1454" i="1"/>
  <c r="G1453" i="1"/>
  <c r="H1453" i="1"/>
  <c r="H1452" i="1"/>
  <c r="G1452" i="1"/>
  <c r="H1451" i="1"/>
  <c r="G1451" i="1"/>
  <c r="H1450" i="1"/>
  <c r="G1450" i="1"/>
  <c r="H1449" i="1"/>
  <c r="G1449" i="1"/>
  <c r="H1448" i="1"/>
  <c r="G1448" i="1"/>
  <c r="H1447" i="1"/>
  <c r="G1447" i="1"/>
  <c r="G1446" i="1"/>
  <c r="H1446" i="1"/>
  <c r="H1445" i="1"/>
  <c r="G1445" i="1"/>
  <c r="G1444" i="1"/>
  <c r="H1444" i="1"/>
  <c r="G1443" i="1"/>
  <c r="H1443" i="1"/>
  <c r="G1442" i="1"/>
  <c r="H1442" i="1"/>
  <c r="G1441" i="1"/>
  <c r="H1441" i="1"/>
  <c r="G1440" i="1"/>
  <c r="H1440" i="1"/>
  <c r="G1439" i="1"/>
  <c r="H1439" i="1"/>
  <c r="H1438" i="1"/>
  <c r="G1438" i="1"/>
  <c r="G1437" i="1"/>
  <c r="H1437" i="1"/>
  <c r="G1436" i="1"/>
  <c r="H1436" i="1"/>
  <c r="H1435" i="1"/>
  <c r="G1435" i="1"/>
  <c r="H1434" i="1"/>
  <c r="G1434" i="1"/>
  <c r="H1433" i="1"/>
  <c r="G1433" i="1"/>
  <c r="G1432" i="1"/>
  <c r="H1432" i="1"/>
  <c r="G1431" i="1"/>
  <c r="H1431" i="1"/>
  <c r="H1430" i="1"/>
  <c r="G1430" i="1"/>
  <c r="G1429" i="1"/>
  <c r="H1429" i="1"/>
  <c r="G1428" i="1"/>
  <c r="H1428" i="1"/>
  <c r="H1427" i="1"/>
  <c r="G1427" i="1"/>
  <c r="G1426" i="1"/>
  <c r="H1426" i="1"/>
  <c r="G1425" i="1"/>
  <c r="H1425" i="1"/>
  <c r="G1424" i="1"/>
  <c r="H1424" i="1"/>
  <c r="G1423" i="1"/>
  <c r="H1423" i="1"/>
  <c r="G1422" i="1"/>
  <c r="H1422" i="1"/>
  <c r="H1421" i="1"/>
  <c r="G1421" i="1"/>
  <c r="H1420" i="1"/>
  <c r="G1420" i="1"/>
  <c r="G1419" i="1"/>
  <c r="H1419" i="1"/>
  <c r="H1418" i="1"/>
  <c r="G1418" i="1"/>
  <c r="G1417" i="1"/>
  <c r="H1417" i="1"/>
  <c r="H1416" i="1"/>
  <c r="G1416" i="1"/>
  <c r="G1415" i="1"/>
  <c r="H1415" i="1"/>
  <c r="G1414" i="1"/>
  <c r="H1414" i="1"/>
  <c r="G1413" i="1"/>
  <c r="H1413" i="1"/>
  <c r="G1412" i="1"/>
  <c r="H1412" i="1"/>
  <c r="G1411" i="1"/>
  <c r="H1411" i="1"/>
  <c r="H1410" i="1"/>
  <c r="G1410" i="1"/>
  <c r="H1409" i="1"/>
  <c r="G1409" i="1"/>
  <c r="H1408" i="1"/>
  <c r="G1408" i="1"/>
  <c r="H1407" i="1"/>
  <c r="G1407" i="1"/>
  <c r="H1406" i="1"/>
  <c r="G1406" i="1"/>
  <c r="G1405" i="1"/>
  <c r="H1405" i="1"/>
  <c r="G1404" i="1"/>
  <c r="H1404" i="1"/>
  <c r="G1403" i="1"/>
  <c r="H1403" i="1"/>
  <c r="H1402" i="1"/>
  <c r="G1402" i="1"/>
  <c r="G1401" i="1"/>
  <c r="H1401" i="1"/>
  <c r="H1400" i="1"/>
  <c r="G1400" i="1"/>
  <c r="H1399" i="1"/>
  <c r="G1399" i="1"/>
  <c r="G1398" i="1"/>
  <c r="H1398" i="1"/>
  <c r="H1397" i="1"/>
  <c r="G1397" i="1"/>
  <c r="G1396" i="1"/>
  <c r="H1396" i="1"/>
  <c r="G1395" i="1"/>
  <c r="H1395" i="1"/>
  <c r="H1394" i="1"/>
  <c r="G1394" i="1"/>
  <c r="G1393" i="1"/>
  <c r="H1393" i="1"/>
  <c r="G1392" i="1"/>
  <c r="H1392" i="1"/>
  <c r="H1391" i="1"/>
  <c r="G1391" i="1"/>
  <c r="G1390" i="1"/>
  <c r="H1390" i="1"/>
  <c r="G1389" i="1"/>
  <c r="H1389" i="1"/>
  <c r="G1388" i="1"/>
  <c r="H1388" i="1"/>
  <c r="G1387" i="1"/>
  <c r="H1387" i="1"/>
  <c r="G1386" i="1"/>
  <c r="H1386" i="1"/>
  <c r="G1385" i="1"/>
  <c r="H1385" i="1"/>
  <c r="H1384" i="1"/>
  <c r="G1384" i="1"/>
  <c r="H1383" i="1"/>
  <c r="G1383" i="1"/>
  <c r="H1382" i="1"/>
  <c r="G1382" i="1"/>
  <c r="G1381" i="1"/>
  <c r="H1381" i="1"/>
  <c r="H1380" i="1"/>
  <c r="G1380" i="1"/>
  <c r="H1379" i="1"/>
  <c r="G1379" i="1"/>
  <c r="H1378" i="1"/>
  <c r="G1378" i="1"/>
  <c r="G1377" i="1"/>
  <c r="H1377" i="1"/>
  <c r="H1375" i="1"/>
  <c r="G1375" i="1"/>
  <c r="H1373" i="1"/>
  <c r="G1373" i="1"/>
  <c r="G1372" i="1"/>
  <c r="H1372" i="1"/>
  <c r="G1371" i="1"/>
  <c r="H1371" i="1"/>
  <c r="G1370" i="1"/>
  <c r="H1370" i="1"/>
  <c r="G1369" i="1"/>
  <c r="H1369" i="1"/>
  <c r="H1368" i="1"/>
  <c r="G1368" i="1"/>
  <c r="H1367" i="1"/>
  <c r="G1367" i="1"/>
  <c r="H1366" i="1"/>
  <c r="G1366" i="1"/>
  <c r="G1365" i="1"/>
  <c r="H1365" i="1"/>
  <c r="G1364" i="1"/>
  <c r="H1364" i="1"/>
  <c r="H1363" i="1"/>
  <c r="G1363" i="1"/>
  <c r="H1362" i="1"/>
  <c r="G1362" i="1"/>
  <c r="H1361" i="1"/>
  <c r="G1361" i="1"/>
  <c r="H1360" i="1"/>
  <c r="G1360" i="1"/>
  <c r="H1359" i="1"/>
  <c r="G1359" i="1"/>
  <c r="H1358" i="1"/>
  <c r="G1358" i="1"/>
  <c r="H1357" i="1"/>
  <c r="G1357" i="1"/>
  <c r="H1356" i="1"/>
  <c r="G1356" i="1"/>
  <c r="G1355" i="1"/>
  <c r="H1355" i="1"/>
  <c r="H1354" i="1"/>
  <c r="G1354" i="1"/>
  <c r="H1353" i="1"/>
  <c r="G1353" i="1"/>
  <c r="H1352" i="1"/>
  <c r="G1352" i="1"/>
  <c r="H1351" i="1"/>
  <c r="G1351" i="1"/>
  <c r="H1350" i="1"/>
  <c r="G1350" i="1"/>
  <c r="G1349" i="1"/>
  <c r="H1349" i="1"/>
  <c r="H1348" i="1"/>
  <c r="G1348" i="1"/>
  <c r="H1347" i="1"/>
  <c r="G1347" i="1"/>
  <c r="H1346" i="1"/>
  <c r="G1346" i="1"/>
  <c r="G1345" i="1"/>
  <c r="H1345" i="1"/>
  <c r="G1344" i="1"/>
  <c r="H1344" i="1"/>
  <c r="H1343" i="1"/>
  <c r="G1343" i="1"/>
  <c r="H1342" i="1"/>
  <c r="G1342" i="1"/>
  <c r="H1341" i="1"/>
  <c r="G1341" i="1"/>
  <c r="H1340" i="1"/>
  <c r="G1340" i="1"/>
  <c r="H1339" i="1"/>
  <c r="G1339" i="1"/>
  <c r="H1338" i="1"/>
  <c r="G1338" i="1"/>
  <c r="H1337" i="1"/>
  <c r="G1337" i="1"/>
  <c r="H1336" i="1"/>
  <c r="G1336" i="1"/>
  <c r="H1335" i="1"/>
  <c r="G1335" i="1"/>
  <c r="H1334" i="1"/>
  <c r="G1334" i="1"/>
  <c r="G1333" i="1"/>
  <c r="H1333" i="1"/>
  <c r="H1332" i="1"/>
  <c r="G1332" i="1"/>
  <c r="H1331" i="1"/>
  <c r="G1331" i="1"/>
  <c r="H1330" i="1"/>
  <c r="G1330" i="1"/>
  <c r="H1329" i="1"/>
  <c r="G1329" i="1"/>
  <c r="H1328" i="1"/>
  <c r="G1328" i="1"/>
  <c r="H1327" i="1"/>
  <c r="G1327" i="1"/>
  <c r="G1326" i="1"/>
  <c r="H1326" i="1"/>
  <c r="H1325" i="1"/>
  <c r="G1325" i="1"/>
  <c r="G1324" i="1"/>
  <c r="H1324" i="1"/>
  <c r="G1323" i="1"/>
  <c r="H1323" i="1"/>
  <c r="H1322" i="1"/>
  <c r="G1322" i="1"/>
  <c r="H1321" i="1"/>
  <c r="G1321" i="1"/>
  <c r="H1320" i="1"/>
  <c r="G1320" i="1"/>
  <c r="G1319" i="1"/>
  <c r="H1319" i="1"/>
  <c r="G1318" i="1"/>
  <c r="H1318" i="1"/>
  <c r="G1317" i="1"/>
  <c r="H1317" i="1"/>
  <c r="H1316" i="1"/>
  <c r="G1316" i="1"/>
  <c r="G1315" i="1"/>
  <c r="H1315" i="1"/>
  <c r="G1314" i="1"/>
  <c r="H1314" i="1"/>
  <c r="G1313" i="1"/>
  <c r="H1313" i="1"/>
  <c r="G1312" i="1"/>
  <c r="H1312" i="1"/>
  <c r="H1311" i="1"/>
  <c r="G1311" i="1"/>
  <c r="G1310" i="1"/>
  <c r="H1310" i="1"/>
  <c r="H1309" i="1"/>
  <c r="G1309" i="1"/>
  <c r="H1308" i="1"/>
  <c r="G1308" i="1"/>
  <c r="G1307" i="1"/>
  <c r="H1307" i="1"/>
  <c r="H1306" i="1"/>
  <c r="G1306" i="1"/>
  <c r="H1305" i="1"/>
  <c r="G1305" i="1"/>
  <c r="H1304" i="1"/>
  <c r="G1304" i="1"/>
  <c r="G1303" i="1"/>
  <c r="H1303" i="1"/>
  <c r="G1302" i="1"/>
  <c r="H1302" i="1"/>
  <c r="G1301" i="1"/>
  <c r="H1301" i="1"/>
  <c r="G1298" i="1"/>
  <c r="H1298" i="1"/>
  <c r="H1297" i="1"/>
  <c r="G1297" i="1"/>
  <c r="H1296" i="1"/>
  <c r="G1296" i="1"/>
  <c r="G1295" i="1"/>
  <c r="H1295" i="1"/>
  <c r="G1293" i="1"/>
  <c r="H1293" i="1"/>
  <c r="G1292" i="1"/>
  <c r="H1292" i="1"/>
  <c r="H1291" i="1"/>
  <c r="G1291" i="1"/>
  <c r="G1290" i="1"/>
  <c r="H1290" i="1"/>
  <c r="G1289" i="1"/>
  <c r="H1289" i="1"/>
  <c r="G1288" i="1"/>
  <c r="H1288" i="1"/>
  <c r="H1287" i="1"/>
  <c r="G1287" i="1"/>
  <c r="G1286" i="1"/>
  <c r="H1286" i="1"/>
  <c r="G1285" i="1"/>
  <c r="H1285" i="1"/>
  <c r="H1284" i="1"/>
  <c r="G1284" i="1"/>
  <c r="H1283" i="1"/>
  <c r="G1283" i="1"/>
  <c r="H1282" i="1"/>
  <c r="G1282" i="1"/>
  <c r="H1281" i="1"/>
  <c r="G1281" i="1"/>
  <c r="H1279" i="1"/>
  <c r="G1279" i="1"/>
  <c r="H1278" i="1"/>
  <c r="G1278" i="1"/>
  <c r="H1276" i="1"/>
  <c r="G1276" i="1"/>
  <c r="H1275" i="1"/>
  <c r="G1275" i="1"/>
  <c r="H1274" i="1"/>
  <c r="G1274" i="1"/>
  <c r="H1273" i="1"/>
  <c r="G1273" i="1"/>
  <c r="H1272" i="1"/>
  <c r="G1272" i="1"/>
  <c r="H1271" i="1"/>
  <c r="G1271" i="1"/>
  <c r="H1270" i="1"/>
  <c r="G1270" i="1"/>
  <c r="H1269" i="1"/>
  <c r="G1269" i="1"/>
  <c r="H1268" i="1"/>
  <c r="G1268" i="1"/>
  <c r="H1266" i="1"/>
  <c r="G1266" i="1"/>
  <c r="H1265" i="1"/>
  <c r="G1265" i="1"/>
  <c r="H1264" i="1"/>
  <c r="G1264" i="1"/>
  <c r="H1262" i="1"/>
  <c r="G1262" i="1"/>
  <c r="H1261" i="1"/>
  <c r="G1261" i="1"/>
  <c r="H1260" i="1"/>
  <c r="G1260" i="1"/>
  <c r="G1257" i="1"/>
  <c r="H1257" i="1"/>
  <c r="H1256" i="1"/>
  <c r="G1256" i="1"/>
  <c r="H1253" i="1"/>
  <c r="G1253" i="1"/>
  <c r="H1252" i="1"/>
  <c r="G1252" i="1"/>
  <c r="H1250" i="1"/>
  <c r="G1250" i="1"/>
  <c r="H1249" i="1"/>
  <c r="G1249" i="1"/>
  <c r="G1248" i="1"/>
  <c r="H1248" i="1"/>
  <c r="H1247" i="1"/>
  <c r="G1247" i="1"/>
  <c r="H1246" i="1"/>
  <c r="G1246" i="1"/>
  <c r="H1245" i="1"/>
  <c r="G1245" i="1"/>
  <c r="H1244" i="1"/>
  <c r="G1244" i="1"/>
  <c r="H1243" i="1"/>
  <c r="G1243" i="1"/>
  <c r="H1242" i="1"/>
  <c r="G1242" i="1"/>
  <c r="H1241" i="1"/>
  <c r="G1241" i="1"/>
  <c r="G1239" i="1"/>
  <c r="H1239" i="1"/>
  <c r="G1238" i="1"/>
  <c r="H1238" i="1"/>
  <c r="H1237" i="1"/>
  <c r="G1237" i="1"/>
  <c r="G1236" i="1"/>
  <c r="H1236" i="1"/>
  <c r="H1235" i="1"/>
  <c r="G1235" i="1"/>
  <c r="H1234" i="1"/>
  <c r="G1234" i="1"/>
  <c r="H1233" i="1"/>
  <c r="G1233" i="1"/>
  <c r="G1232" i="1"/>
  <c r="H1232" i="1"/>
  <c r="H1231" i="1"/>
  <c r="G1231" i="1"/>
  <c r="G1230" i="1"/>
  <c r="H1230" i="1"/>
  <c r="G1229" i="1"/>
  <c r="H1229" i="1"/>
  <c r="H1228" i="1"/>
  <c r="G1228" i="1"/>
  <c r="H1227" i="1"/>
  <c r="G1227" i="1"/>
  <c r="G1226" i="1"/>
  <c r="H1226" i="1"/>
  <c r="G1225" i="1"/>
  <c r="H1225" i="1"/>
  <c r="H1224" i="1"/>
  <c r="G1224" i="1"/>
  <c r="G1221" i="1"/>
  <c r="H1221" i="1"/>
  <c r="G1220" i="1"/>
  <c r="H1220" i="1"/>
  <c r="H1219" i="1"/>
  <c r="G1219" i="1"/>
  <c r="G1218" i="1"/>
  <c r="H1218" i="1"/>
  <c r="G1217" i="1"/>
  <c r="H1217" i="1"/>
  <c r="G1216" i="1"/>
  <c r="H1216" i="1"/>
  <c r="H1215" i="1"/>
  <c r="G1215" i="1"/>
  <c r="H1213" i="1"/>
  <c r="G1213" i="1"/>
  <c r="H1212" i="1"/>
  <c r="G1212" i="1"/>
  <c r="H1211" i="1"/>
  <c r="G1211" i="1"/>
  <c r="H1210" i="1"/>
  <c r="G1210" i="1"/>
  <c r="H1209" i="1"/>
  <c r="G1209" i="1"/>
  <c r="G1208" i="1"/>
  <c r="H1208" i="1"/>
  <c r="H1205" i="1"/>
  <c r="G1205" i="1"/>
  <c r="H1204" i="1"/>
  <c r="G1204" i="1"/>
  <c r="H1203" i="1"/>
  <c r="G1203" i="1"/>
  <c r="H1202" i="1"/>
  <c r="G1202" i="1"/>
  <c r="H1201" i="1"/>
  <c r="G1201" i="1"/>
  <c r="H1199" i="1"/>
  <c r="G1199" i="1"/>
  <c r="G1198" i="1"/>
  <c r="H1198" i="1"/>
  <c r="G1197" i="1"/>
  <c r="H1197" i="1"/>
  <c r="G1196" i="1"/>
  <c r="H1196" i="1"/>
  <c r="G1195" i="1"/>
  <c r="H1195" i="1"/>
  <c r="H1194" i="1"/>
  <c r="G1194" i="1"/>
  <c r="G1193" i="1"/>
  <c r="H1193" i="1"/>
  <c r="H1192" i="1"/>
  <c r="G1192" i="1"/>
  <c r="H1191" i="1"/>
  <c r="G1191" i="1"/>
  <c r="G1190" i="1"/>
  <c r="H1190" i="1"/>
  <c r="H1188" i="1"/>
  <c r="G1188" i="1"/>
  <c r="H1187" i="1"/>
  <c r="G1187" i="1"/>
  <c r="H1186" i="1"/>
  <c r="G1186" i="1"/>
  <c r="H1185" i="1"/>
  <c r="G1185" i="1"/>
  <c r="H1183" i="1"/>
  <c r="G1183" i="1"/>
  <c r="H1182" i="1"/>
  <c r="G1182" i="1"/>
  <c r="G1178" i="1"/>
  <c r="H1178" i="1"/>
  <c r="H1177" i="1"/>
  <c r="G1177" i="1"/>
  <c r="H1175" i="1"/>
  <c r="G1175" i="1"/>
  <c r="H1174" i="1"/>
  <c r="G1174" i="1"/>
  <c r="H1173" i="1"/>
  <c r="G1173" i="1"/>
  <c r="G1172" i="1"/>
  <c r="H1172" i="1"/>
  <c r="H1171" i="1"/>
  <c r="G1171" i="1"/>
  <c r="H1169" i="1"/>
  <c r="G1169" i="1"/>
  <c r="H1168" i="1"/>
  <c r="G1168" i="1"/>
  <c r="H1167" i="1"/>
  <c r="G1167" i="1"/>
  <c r="H1166" i="1"/>
  <c r="G1166" i="1"/>
  <c r="H1165" i="1"/>
  <c r="G1165" i="1"/>
  <c r="H1164" i="1"/>
  <c r="G1164" i="1"/>
  <c r="G1163" i="1"/>
  <c r="H1163" i="1"/>
  <c r="G1162" i="1"/>
  <c r="H1162" i="1"/>
  <c r="H1161" i="1"/>
  <c r="G1161" i="1"/>
  <c r="H1160" i="1"/>
  <c r="G1160" i="1"/>
  <c r="H1159" i="1"/>
  <c r="G1159" i="1"/>
  <c r="H1158" i="1"/>
  <c r="G1158" i="1"/>
  <c r="H1157" i="1"/>
  <c r="G1157" i="1"/>
  <c r="H1156" i="1"/>
  <c r="G1156" i="1"/>
  <c r="H1154" i="1"/>
  <c r="G1154" i="1"/>
  <c r="H1153" i="1"/>
  <c r="G1153" i="1"/>
  <c r="H1151" i="1"/>
  <c r="G1151" i="1"/>
  <c r="H1150" i="1"/>
  <c r="G1150" i="1"/>
  <c r="H1149" i="1"/>
  <c r="G1149" i="1"/>
  <c r="H1147" i="1"/>
  <c r="G1147" i="1"/>
  <c r="H1146" i="1"/>
  <c r="G1146" i="1"/>
  <c r="H1145" i="1"/>
  <c r="G1145" i="1"/>
  <c r="H1144" i="1"/>
  <c r="G1144" i="1"/>
  <c r="G1143" i="1"/>
  <c r="H1143" i="1"/>
  <c r="G1142" i="1"/>
  <c r="H1142" i="1"/>
  <c r="G1139" i="1"/>
  <c r="H1139" i="1"/>
  <c r="H1138" i="1"/>
  <c r="G1138" i="1"/>
  <c r="G1137" i="1"/>
  <c r="H1137" i="1"/>
  <c r="G1136" i="1"/>
  <c r="H1136" i="1"/>
  <c r="G1135" i="1"/>
  <c r="H1135" i="1"/>
  <c r="G1134" i="1"/>
  <c r="H1134" i="1"/>
  <c r="H1133" i="1"/>
  <c r="G1133" i="1"/>
  <c r="G1131" i="1"/>
  <c r="H1131" i="1"/>
  <c r="G1130" i="1"/>
  <c r="H1130" i="1"/>
  <c r="G1129" i="1"/>
  <c r="H1129" i="1"/>
  <c r="G1128" i="1"/>
  <c r="H1128" i="1"/>
  <c r="G1127" i="1"/>
  <c r="H1127" i="1"/>
  <c r="G1126" i="1"/>
  <c r="H1126" i="1"/>
  <c r="G1123" i="1"/>
  <c r="H1123" i="1"/>
  <c r="G1122" i="1"/>
  <c r="H1122" i="1"/>
  <c r="G1121" i="1"/>
  <c r="H1121" i="1"/>
  <c r="H1120" i="1"/>
  <c r="G1120" i="1"/>
  <c r="H1119" i="1"/>
  <c r="G1119" i="1"/>
  <c r="H1118" i="1"/>
  <c r="G1118" i="1"/>
  <c r="H1117" i="1"/>
  <c r="G1117" i="1"/>
  <c r="H1116" i="1"/>
  <c r="G1116" i="1"/>
  <c r="H1115" i="1"/>
  <c r="G1115" i="1"/>
  <c r="G1114" i="1"/>
  <c r="H1114" i="1"/>
  <c r="G1113" i="1"/>
  <c r="H1113" i="1"/>
  <c r="G1111" i="1"/>
  <c r="H1111" i="1"/>
  <c r="G1110" i="1"/>
  <c r="H1110" i="1"/>
  <c r="H1109" i="1"/>
  <c r="G1109" i="1"/>
  <c r="G1108" i="1"/>
  <c r="H1108" i="1"/>
  <c r="G1107" i="1"/>
  <c r="H1107" i="1"/>
  <c r="G1106" i="1"/>
  <c r="H1106" i="1"/>
  <c r="G1105" i="1"/>
  <c r="H1105" i="1"/>
  <c r="H1104" i="1"/>
  <c r="G1104" i="1"/>
  <c r="G1103" i="1"/>
  <c r="H1103" i="1"/>
  <c r="G1102" i="1"/>
  <c r="H1102" i="1"/>
  <c r="G1101" i="1"/>
  <c r="H1101" i="1"/>
  <c r="H1100" i="1"/>
  <c r="G1100" i="1"/>
  <c r="H1099" i="1"/>
  <c r="G1099" i="1"/>
  <c r="H1098" i="1"/>
  <c r="G1098" i="1"/>
  <c r="H1097" i="1"/>
  <c r="G1097" i="1"/>
  <c r="H1096" i="1"/>
  <c r="G1096" i="1"/>
  <c r="H1095" i="1"/>
  <c r="G1095" i="1"/>
  <c r="G1092" i="1"/>
  <c r="H1092" i="1"/>
  <c r="G1091" i="1"/>
  <c r="H1091" i="1"/>
  <c r="G1090" i="1"/>
  <c r="H1090" i="1"/>
  <c r="H1089" i="1"/>
  <c r="G1089" i="1"/>
  <c r="G1088" i="1"/>
  <c r="H1088" i="1"/>
  <c r="G1086" i="1"/>
  <c r="H1086" i="1"/>
  <c r="G1085" i="1"/>
  <c r="H1085" i="1"/>
  <c r="G1084" i="1"/>
  <c r="H1084" i="1"/>
  <c r="G1083" i="1"/>
  <c r="H1083" i="1"/>
  <c r="H1082" i="1"/>
  <c r="G1082" i="1"/>
  <c r="H1080" i="1"/>
  <c r="G1080" i="1"/>
  <c r="G1079" i="1"/>
  <c r="H1079" i="1"/>
  <c r="G1078" i="1"/>
  <c r="H1078" i="1"/>
  <c r="G1077" i="1"/>
  <c r="H1077" i="1"/>
  <c r="G1073" i="1"/>
  <c r="H1073" i="1"/>
  <c r="H1072" i="1"/>
  <c r="G1072" i="1"/>
  <c r="H1071" i="1"/>
  <c r="G1071" i="1"/>
  <c r="H1070" i="1"/>
  <c r="G1070" i="1"/>
  <c r="G1069" i="1"/>
  <c r="H1069" i="1"/>
  <c r="H1067" i="1"/>
  <c r="G1067" i="1"/>
  <c r="H1066" i="1"/>
  <c r="G1066" i="1"/>
  <c r="G1065" i="1"/>
  <c r="H1065" i="1"/>
  <c r="H1064" i="1"/>
  <c r="G1064" i="1"/>
  <c r="G1063" i="1"/>
  <c r="H1063" i="1"/>
  <c r="G1062" i="1"/>
  <c r="H1062" i="1"/>
  <c r="G1060" i="1"/>
  <c r="H1060" i="1"/>
  <c r="G1059" i="1"/>
  <c r="H1059" i="1"/>
  <c r="H1058" i="1"/>
  <c r="G1058" i="1"/>
  <c r="G1056" i="1"/>
  <c r="H1056" i="1"/>
  <c r="H1055" i="1"/>
  <c r="G1055" i="1"/>
  <c r="H1054" i="1"/>
  <c r="G1054" i="1"/>
  <c r="H1053" i="1"/>
  <c r="G1053" i="1"/>
  <c r="H1052" i="1"/>
  <c r="G1052" i="1"/>
  <c r="H1051" i="1"/>
  <c r="G1051" i="1"/>
  <c r="H1049" i="1"/>
  <c r="G1049" i="1"/>
  <c r="G1048" i="1"/>
  <c r="H1048" i="1"/>
  <c r="G1047" i="1"/>
  <c r="H1047" i="1"/>
  <c r="G1045" i="1"/>
  <c r="H1045" i="1"/>
  <c r="G1044" i="1"/>
  <c r="H1044" i="1"/>
  <c r="G1043" i="1"/>
  <c r="H1043" i="1"/>
  <c r="H1042" i="1"/>
  <c r="G1042" i="1"/>
  <c r="G1041" i="1"/>
  <c r="H1041" i="1"/>
  <c r="G1039" i="1"/>
  <c r="H1039" i="1"/>
  <c r="H1038" i="1"/>
  <c r="G1038" i="1"/>
  <c r="G1037" i="1"/>
  <c r="H1037" i="1"/>
  <c r="H1036" i="1"/>
  <c r="G1036" i="1"/>
  <c r="H1035" i="1"/>
  <c r="G1035" i="1"/>
  <c r="H1033" i="1"/>
  <c r="G1033" i="1"/>
  <c r="H1032" i="1"/>
  <c r="G1032" i="1"/>
  <c r="G1031" i="1"/>
  <c r="H1031" i="1"/>
  <c r="G1030" i="1"/>
  <c r="H1030" i="1"/>
  <c r="G1029" i="1"/>
  <c r="H1029" i="1"/>
  <c r="G1028" i="1"/>
  <c r="H1028" i="1"/>
  <c r="G1027" i="1"/>
  <c r="H1027" i="1"/>
  <c r="G1026" i="1"/>
  <c r="H1026" i="1"/>
  <c r="G1025" i="1"/>
  <c r="H1025" i="1"/>
  <c r="G1023" i="1"/>
  <c r="H1023" i="1"/>
  <c r="G1022" i="1"/>
  <c r="H1022" i="1"/>
  <c r="H1021" i="1"/>
  <c r="G1021" i="1"/>
  <c r="H1020" i="1"/>
  <c r="G1020" i="1"/>
  <c r="G1019" i="1"/>
  <c r="H1019" i="1"/>
  <c r="H1016" i="1"/>
  <c r="G1016" i="1"/>
  <c r="H1015" i="1"/>
  <c r="G1015" i="1"/>
  <c r="G1014" i="1"/>
  <c r="H1014" i="1"/>
  <c r="G1010" i="1"/>
  <c r="H1010" i="1"/>
  <c r="G1009" i="1"/>
  <c r="H1009" i="1"/>
  <c r="G1008" i="1"/>
  <c r="H1008" i="1"/>
  <c r="G1007" i="1"/>
  <c r="H1007" i="1"/>
  <c r="H1006" i="1"/>
  <c r="G1006" i="1"/>
  <c r="G1005" i="1"/>
  <c r="H1005" i="1"/>
  <c r="H1004" i="1"/>
  <c r="G1004" i="1"/>
  <c r="H1003" i="1"/>
  <c r="G1003" i="1"/>
  <c r="G1002" i="1"/>
  <c r="H1002" i="1"/>
  <c r="H1001" i="1"/>
  <c r="G1001" i="1"/>
  <c r="G1000" i="1"/>
  <c r="H1000" i="1"/>
  <c r="H999" i="1"/>
  <c r="G999" i="1"/>
  <c r="G998" i="1"/>
  <c r="H998" i="1"/>
  <c r="G997" i="1"/>
  <c r="H997" i="1"/>
  <c r="G996" i="1"/>
  <c r="H996" i="1"/>
  <c r="H995" i="1"/>
  <c r="G995" i="1"/>
  <c r="H994" i="1"/>
  <c r="G994" i="1"/>
  <c r="H993" i="1"/>
  <c r="G993" i="1"/>
  <c r="G992" i="1"/>
  <c r="H992" i="1"/>
  <c r="G991" i="1"/>
  <c r="H991" i="1"/>
  <c r="G990" i="1"/>
  <c r="H990" i="1"/>
  <c r="H989" i="1"/>
  <c r="G989" i="1"/>
  <c r="G988" i="1"/>
  <c r="H988" i="1"/>
  <c r="G987" i="1"/>
  <c r="H987" i="1"/>
  <c r="H986" i="1"/>
  <c r="G986" i="1"/>
  <c r="H985" i="1"/>
  <c r="G985" i="1"/>
  <c r="H984" i="1"/>
  <c r="G984" i="1"/>
  <c r="G983" i="1"/>
  <c r="H983" i="1"/>
  <c r="G982" i="1"/>
  <c r="H982" i="1"/>
  <c r="G981" i="1"/>
  <c r="H981" i="1"/>
  <c r="G980" i="1"/>
  <c r="H980" i="1"/>
  <c r="H979" i="1"/>
  <c r="G979" i="1"/>
  <c r="G978" i="1"/>
  <c r="H978" i="1"/>
  <c r="G977" i="1"/>
  <c r="H977" i="1"/>
  <c r="G976" i="1"/>
  <c r="H976" i="1"/>
  <c r="G975" i="1"/>
  <c r="H975" i="1"/>
  <c r="H974" i="1"/>
  <c r="G974" i="1"/>
  <c r="H973" i="1"/>
  <c r="G973" i="1"/>
  <c r="H972" i="1"/>
  <c r="G972" i="1"/>
  <c r="H971" i="1"/>
  <c r="G971" i="1"/>
  <c r="H970" i="1"/>
  <c r="G970" i="1"/>
  <c r="G969" i="1"/>
  <c r="H969" i="1"/>
  <c r="G968" i="1"/>
  <c r="H968" i="1"/>
  <c r="H967" i="1"/>
  <c r="G967" i="1"/>
  <c r="G966" i="1"/>
  <c r="H966" i="1"/>
  <c r="G965" i="1"/>
  <c r="H965" i="1"/>
  <c r="H964" i="1"/>
  <c r="G964" i="1"/>
  <c r="H963" i="1"/>
  <c r="G963" i="1"/>
  <c r="H962" i="1"/>
  <c r="G962" i="1"/>
  <c r="H961" i="1"/>
  <c r="G961" i="1"/>
  <c r="G960" i="1"/>
  <c r="H960" i="1"/>
  <c r="G959" i="1"/>
  <c r="H959" i="1"/>
  <c r="G958" i="1"/>
  <c r="H958" i="1"/>
  <c r="H957" i="1"/>
  <c r="G957" i="1"/>
  <c r="H956" i="1"/>
  <c r="G956" i="1"/>
  <c r="H955" i="1"/>
  <c r="G955" i="1"/>
  <c r="H954" i="1"/>
  <c r="G954" i="1"/>
  <c r="G953" i="1"/>
  <c r="H953" i="1"/>
  <c r="G952" i="1"/>
  <c r="H952" i="1"/>
  <c r="H951" i="1"/>
  <c r="G951" i="1"/>
  <c r="H950" i="1"/>
  <c r="G950" i="1"/>
  <c r="G949" i="1"/>
  <c r="H949" i="1"/>
  <c r="H948" i="1"/>
  <c r="G948" i="1"/>
  <c r="G947" i="1"/>
  <c r="H947" i="1"/>
  <c r="H946" i="1"/>
  <c r="G946" i="1"/>
  <c r="G945" i="1"/>
  <c r="H945" i="1"/>
  <c r="H944" i="1"/>
  <c r="G944" i="1"/>
  <c r="H943" i="1"/>
  <c r="G943" i="1"/>
  <c r="G942" i="1"/>
  <c r="H942" i="1"/>
  <c r="G941" i="1"/>
  <c r="H941" i="1"/>
  <c r="H940" i="1"/>
  <c r="G940" i="1"/>
  <c r="G939" i="1"/>
  <c r="H939" i="1"/>
  <c r="H938" i="1"/>
  <c r="G938" i="1"/>
  <c r="G937" i="1"/>
  <c r="H937" i="1"/>
  <c r="G936" i="1"/>
  <c r="H936" i="1"/>
  <c r="G935" i="1"/>
  <c r="H935" i="1"/>
  <c r="H934" i="1"/>
  <c r="G934" i="1"/>
  <c r="H933" i="1"/>
  <c r="G933" i="1"/>
  <c r="H932" i="1"/>
  <c r="G932" i="1"/>
  <c r="G931" i="1"/>
  <c r="H931" i="1"/>
  <c r="G930" i="1"/>
  <c r="H930" i="1"/>
  <c r="H929" i="1"/>
  <c r="G929" i="1"/>
  <c r="G928" i="1"/>
  <c r="H928" i="1"/>
  <c r="H927" i="1"/>
  <c r="G927" i="1"/>
  <c r="G926" i="1"/>
  <c r="H926" i="1"/>
  <c r="H925" i="1"/>
  <c r="G925" i="1"/>
  <c r="H924" i="1"/>
  <c r="G924" i="1"/>
  <c r="H923" i="1"/>
  <c r="G923" i="1"/>
  <c r="G922" i="1"/>
  <c r="H922" i="1"/>
  <c r="G921" i="1"/>
  <c r="H921" i="1"/>
  <c r="H920" i="1"/>
  <c r="G920" i="1"/>
  <c r="H919" i="1"/>
  <c r="G919" i="1"/>
  <c r="H918" i="1"/>
  <c r="G918" i="1"/>
  <c r="H917" i="1"/>
  <c r="G917" i="1"/>
  <c r="H916" i="1"/>
  <c r="G916" i="1"/>
  <c r="G915" i="1"/>
  <c r="H915" i="1"/>
  <c r="G914" i="1"/>
  <c r="H914" i="1"/>
  <c r="H913" i="1"/>
  <c r="G913" i="1"/>
  <c r="H912" i="1"/>
  <c r="G912" i="1"/>
  <c r="H911" i="1"/>
  <c r="G911" i="1"/>
  <c r="G910" i="1"/>
  <c r="H910" i="1"/>
  <c r="H909" i="1"/>
  <c r="G909" i="1"/>
  <c r="G908" i="1"/>
  <c r="H908" i="1"/>
  <c r="H907" i="1"/>
  <c r="G907" i="1"/>
  <c r="G906" i="1"/>
  <c r="H906" i="1"/>
  <c r="H905" i="1"/>
  <c r="G905" i="1"/>
  <c r="H904" i="1"/>
  <c r="G904" i="1"/>
  <c r="G903" i="1"/>
  <c r="H903" i="1"/>
  <c r="H902" i="1"/>
  <c r="G902" i="1"/>
  <c r="G901" i="1"/>
  <c r="H901" i="1"/>
  <c r="G900" i="1"/>
  <c r="H900" i="1"/>
  <c r="H899" i="1"/>
  <c r="G899" i="1"/>
  <c r="H898" i="1"/>
  <c r="G898" i="1"/>
  <c r="H897" i="1"/>
  <c r="G897" i="1"/>
  <c r="G896" i="1"/>
  <c r="H896" i="1"/>
  <c r="H895" i="1"/>
  <c r="G895" i="1"/>
  <c r="G894" i="1"/>
  <c r="H894" i="1"/>
  <c r="H893" i="1"/>
  <c r="G893" i="1"/>
  <c r="G892" i="1"/>
  <c r="H892" i="1"/>
  <c r="H891" i="1"/>
  <c r="G891" i="1"/>
  <c r="H890" i="1"/>
  <c r="G890" i="1"/>
  <c r="G889" i="1"/>
  <c r="H889" i="1"/>
  <c r="H888" i="1"/>
  <c r="G888" i="1"/>
  <c r="G887" i="1"/>
  <c r="H887" i="1"/>
  <c r="G886" i="1"/>
  <c r="H886" i="1"/>
  <c r="G885" i="1"/>
  <c r="H885" i="1"/>
  <c r="G884" i="1"/>
  <c r="H884" i="1"/>
  <c r="G883" i="1"/>
  <c r="H883" i="1"/>
  <c r="H882" i="1"/>
  <c r="G882" i="1"/>
  <c r="G881" i="1"/>
  <c r="H881" i="1"/>
  <c r="G880" i="1"/>
  <c r="H880" i="1"/>
  <c r="G879" i="1"/>
  <c r="H879" i="1"/>
  <c r="G878" i="1"/>
  <c r="H878" i="1"/>
  <c r="G877" i="1"/>
  <c r="H877" i="1"/>
  <c r="G876" i="1"/>
  <c r="H876" i="1"/>
  <c r="G875" i="1"/>
  <c r="H875" i="1"/>
  <c r="G874" i="1"/>
  <c r="H874" i="1"/>
  <c r="G873" i="1"/>
  <c r="H873" i="1"/>
  <c r="G872" i="1"/>
  <c r="H872" i="1"/>
  <c r="G871" i="1"/>
  <c r="H871" i="1"/>
  <c r="G870" i="1"/>
  <c r="H870" i="1"/>
  <c r="H869" i="1"/>
  <c r="G869" i="1"/>
  <c r="G868" i="1"/>
  <c r="H868" i="1"/>
  <c r="G867" i="1"/>
  <c r="H867" i="1"/>
  <c r="G866" i="1"/>
  <c r="H866" i="1"/>
  <c r="G865" i="1"/>
  <c r="H865" i="1"/>
  <c r="G864" i="1"/>
  <c r="H864" i="1"/>
  <c r="H863" i="1"/>
  <c r="G863" i="1"/>
  <c r="G862" i="1"/>
  <c r="H862" i="1"/>
  <c r="H861" i="1"/>
  <c r="G861" i="1"/>
  <c r="H860" i="1"/>
  <c r="G860" i="1"/>
  <c r="H859" i="1"/>
  <c r="G859" i="1"/>
  <c r="G858" i="1"/>
  <c r="H858" i="1"/>
  <c r="H857" i="1"/>
  <c r="G857" i="1"/>
  <c r="G856" i="1"/>
  <c r="H856" i="1"/>
  <c r="G855" i="1"/>
  <c r="H855" i="1"/>
  <c r="G854" i="1"/>
  <c r="H854" i="1"/>
  <c r="H853" i="1"/>
  <c r="G853" i="1"/>
  <c r="G852" i="1"/>
  <c r="H852" i="1"/>
  <c r="H851" i="1"/>
  <c r="G851" i="1"/>
  <c r="G850" i="1"/>
  <c r="H850" i="1"/>
  <c r="G849" i="1"/>
  <c r="H849" i="1"/>
  <c r="G848" i="1"/>
  <c r="H848" i="1"/>
  <c r="H847" i="1"/>
  <c r="G847" i="1"/>
  <c r="G846" i="1"/>
  <c r="H846" i="1"/>
  <c r="G845" i="1"/>
  <c r="H845" i="1"/>
  <c r="G844" i="1"/>
  <c r="H844" i="1"/>
  <c r="G843" i="1"/>
  <c r="H843" i="1"/>
  <c r="H842" i="1"/>
  <c r="G842" i="1"/>
  <c r="H841" i="1"/>
  <c r="G841" i="1"/>
  <c r="H840" i="1"/>
  <c r="G840" i="1"/>
  <c r="H839" i="1"/>
  <c r="G839" i="1"/>
  <c r="H838" i="1"/>
  <c r="G838" i="1"/>
  <c r="H837" i="1"/>
  <c r="G837" i="1"/>
  <c r="G836" i="1"/>
  <c r="H836" i="1"/>
  <c r="G835" i="1"/>
  <c r="H835" i="1"/>
  <c r="G834" i="1"/>
  <c r="H834" i="1"/>
  <c r="G833" i="1"/>
  <c r="H833" i="1"/>
  <c r="G832" i="1"/>
  <c r="H832" i="1"/>
  <c r="G831" i="1"/>
  <c r="H831" i="1"/>
  <c r="G830" i="1"/>
  <c r="H830" i="1"/>
  <c r="G829" i="1"/>
  <c r="H829" i="1"/>
  <c r="G828" i="1"/>
  <c r="H828" i="1"/>
  <c r="G827" i="1"/>
  <c r="H827" i="1"/>
  <c r="G826" i="1"/>
  <c r="H826" i="1"/>
  <c r="H825" i="1"/>
  <c r="G825" i="1"/>
  <c r="G824" i="1"/>
  <c r="H824" i="1"/>
  <c r="H823" i="1"/>
  <c r="G823" i="1"/>
  <c r="H822" i="1"/>
  <c r="G822" i="1"/>
  <c r="G821" i="1"/>
  <c r="H821" i="1"/>
  <c r="H820" i="1"/>
  <c r="G820" i="1"/>
  <c r="H819" i="1"/>
  <c r="G819" i="1"/>
  <c r="H818" i="1"/>
  <c r="G818" i="1"/>
  <c r="G817" i="1"/>
  <c r="H817" i="1"/>
  <c r="H816" i="1"/>
  <c r="G816" i="1"/>
  <c r="G815" i="1"/>
  <c r="H815" i="1"/>
  <c r="H814" i="1"/>
  <c r="G814" i="1"/>
  <c r="G813" i="1"/>
  <c r="H813" i="1"/>
  <c r="G812" i="1"/>
  <c r="H812" i="1"/>
  <c r="H811" i="1"/>
  <c r="G811" i="1"/>
  <c r="G810" i="1"/>
  <c r="H810" i="1"/>
  <c r="G809" i="1"/>
  <c r="H809" i="1"/>
  <c r="G808" i="1"/>
  <c r="H808" i="1"/>
  <c r="G807" i="1"/>
  <c r="H807" i="1"/>
  <c r="G806" i="1"/>
  <c r="H806" i="1"/>
  <c r="H805" i="1"/>
  <c r="G805" i="1"/>
  <c r="G804" i="1"/>
  <c r="H804" i="1"/>
  <c r="G803" i="1"/>
  <c r="H803" i="1"/>
  <c r="H802" i="1"/>
  <c r="G802" i="1"/>
  <c r="G801" i="1"/>
  <c r="H801" i="1"/>
  <c r="G800" i="1"/>
  <c r="H800" i="1"/>
  <c r="G799" i="1"/>
  <c r="H799" i="1"/>
  <c r="H798" i="1"/>
  <c r="G798" i="1"/>
  <c r="G797" i="1"/>
  <c r="H797" i="1"/>
  <c r="H796" i="1"/>
  <c r="G796" i="1"/>
  <c r="H795" i="1"/>
  <c r="G795" i="1"/>
  <c r="H794" i="1"/>
  <c r="G794" i="1"/>
  <c r="H793" i="1"/>
  <c r="G793" i="1"/>
  <c r="H792" i="1"/>
  <c r="G792" i="1"/>
  <c r="G791" i="1"/>
  <c r="H791" i="1"/>
  <c r="H790" i="1"/>
  <c r="G790" i="1"/>
  <c r="H789" i="1"/>
  <c r="G789" i="1"/>
  <c r="H788" i="1"/>
  <c r="G788" i="1"/>
  <c r="H787" i="1"/>
  <c r="G787" i="1"/>
  <c r="H786" i="1"/>
  <c r="G786" i="1"/>
  <c r="G785" i="1"/>
  <c r="H785" i="1"/>
  <c r="G784" i="1"/>
  <c r="H784" i="1"/>
  <c r="G783" i="1"/>
  <c r="H783" i="1"/>
  <c r="G782" i="1"/>
  <c r="H782" i="1"/>
  <c r="H781" i="1"/>
  <c r="G781" i="1"/>
  <c r="H780" i="1"/>
  <c r="G780" i="1"/>
  <c r="G779" i="1"/>
  <c r="H779" i="1"/>
  <c r="H778" i="1"/>
  <c r="G778" i="1"/>
  <c r="H777" i="1"/>
  <c r="G777" i="1"/>
  <c r="H776" i="1"/>
  <c r="G776" i="1"/>
  <c r="H775" i="1"/>
  <c r="G775" i="1"/>
  <c r="H774" i="1"/>
  <c r="G774" i="1"/>
  <c r="H773" i="1"/>
  <c r="G773" i="1"/>
  <c r="H772" i="1"/>
  <c r="G772" i="1"/>
  <c r="G771" i="1"/>
  <c r="H771" i="1"/>
  <c r="H770" i="1"/>
  <c r="G770" i="1"/>
  <c r="H769" i="1"/>
  <c r="G769" i="1"/>
  <c r="H768" i="1"/>
  <c r="G768" i="1"/>
  <c r="H767" i="1"/>
  <c r="G767" i="1"/>
  <c r="H766" i="1"/>
  <c r="G766" i="1"/>
  <c r="H765" i="1"/>
  <c r="G765" i="1"/>
  <c r="H764" i="1"/>
  <c r="G764" i="1"/>
  <c r="H763" i="1"/>
  <c r="G763" i="1"/>
  <c r="H762" i="1"/>
  <c r="G762" i="1"/>
  <c r="H761" i="1"/>
  <c r="G761" i="1"/>
  <c r="G760" i="1"/>
  <c r="H760" i="1"/>
  <c r="G759" i="1"/>
  <c r="H759" i="1"/>
  <c r="G758" i="1"/>
  <c r="H758" i="1"/>
  <c r="G757" i="1"/>
  <c r="H757" i="1"/>
  <c r="H756" i="1"/>
  <c r="G756" i="1"/>
  <c r="G755" i="1"/>
  <c r="H755" i="1"/>
  <c r="G754" i="1"/>
  <c r="H754" i="1"/>
  <c r="G753" i="1"/>
  <c r="H753" i="1"/>
  <c r="G752" i="1"/>
  <c r="H752" i="1"/>
  <c r="G751" i="1"/>
  <c r="H751" i="1"/>
  <c r="G750" i="1"/>
  <c r="H750" i="1"/>
  <c r="G749" i="1"/>
  <c r="H749" i="1"/>
  <c r="G748" i="1"/>
  <c r="H748" i="1"/>
  <c r="G747" i="1"/>
  <c r="H747" i="1"/>
  <c r="G746" i="1"/>
  <c r="H746" i="1"/>
  <c r="G745" i="1"/>
  <c r="H745" i="1"/>
  <c r="G744" i="1"/>
  <c r="H744" i="1"/>
  <c r="H743" i="1"/>
  <c r="G743" i="1"/>
  <c r="H742" i="1"/>
  <c r="G742" i="1"/>
  <c r="G741" i="1"/>
  <c r="H741" i="1"/>
  <c r="H740" i="1"/>
  <c r="G740" i="1"/>
  <c r="H739" i="1"/>
  <c r="G739" i="1"/>
  <c r="H738" i="1"/>
  <c r="G738" i="1"/>
  <c r="G737" i="1"/>
  <c r="H737" i="1"/>
  <c r="G736" i="1"/>
  <c r="H736" i="1"/>
  <c r="G735" i="1"/>
  <c r="H735" i="1"/>
  <c r="G734" i="1"/>
  <c r="H734" i="1"/>
  <c r="H733" i="1"/>
  <c r="G733" i="1"/>
  <c r="G732" i="1"/>
  <c r="H732" i="1"/>
  <c r="G731" i="1"/>
  <c r="H731" i="1"/>
  <c r="H730" i="1"/>
  <c r="G730" i="1"/>
  <c r="H729" i="1"/>
  <c r="G729" i="1"/>
  <c r="H728" i="1"/>
  <c r="G728" i="1"/>
  <c r="H727" i="1"/>
  <c r="G727" i="1"/>
  <c r="G726" i="1"/>
  <c r="H726" i="1"/>
  <c r="G725" i="1"/>
  <c r="H725" i="1"/>
  <c r="H724" i="1"/>
  <c r="G724" i="1"/>
  <c r="H723" i="1"/>
  <c r="G723" i="1"/>
  <c r="H722" i="1"/>
  <c r="G722" i="1"/>
  <c r="H721" i="1"/>
  <c r="G721" i="1"/>
  <c r="H720" i="1"/>
  <c r="G720" i="1"/>
  <c r="H719" i="1"/>
  <c r="G719" i="1"/>
  <c r="H718" i="1"/>
  <c r="G718" i="1"/>
  <c r="H717" i="1"/>
  <c r="G717" i="1"/>
  <c r="H716" i="1"/>
  <c r="G716" i="1"/>
  <c r="H715" i="1"/>
  <c r="G715" i="1"/>
  <c r="G714" i="1"/>
  <c r="H714" i="1"/>
  <c r="H713" i="1"/>
  <c r="G713" i="1"/>
  <c r="G712" i="1"/>
  <c r="H712" i="1"/>
  <c r="G711" i="1"/>
  <c r="H711" i="1"/>
  <c r="G710" i="1"/>
  <c r="H710" i="1"/>
  <c r="G709" i="1"/>
  <c r="H709" i="1"/>
  <c r="G708" i="1"/>
  <c r="H708" i="1"/>
  <c r="H707" i="1"/>
  <c r="G707" i="1"/>
  <c r="H706" i="1"/>
  <c r="G706" i="1"/>
  <c r="H705" i="1"/>
  <c r="G705" i="1"/>
  <c r="H704" i="1"/>
  <c r="G704" i="1"/>
  <c r="H703" i="1"/>
  <c r="G703" i="1"/>
  <c r="H702" i="1"/>
  <c r="G702" i="1"/>
  <c r="H701" i="1"/>
  <c r="G701" i="1"/>
  <c r="H700" i="1"/>
  <c r="G700" i="1"/>
  <c r="H699" i="1"/>
  <c r="G699" i="1"/>
  <c r="G698" i="1"/>
  <c r="H698" i="1"/>
  <c r="G697" i="1"/>
  <c r="H697" i="1"/>
  <c r="G696" i="1"/>
  <c r="H696" i="1"/>
  <c r="G695" i="1"/>
  <c r="H695" i="1"/>
  <c r="G694" i="1"/>
  <c r="H694" i="1"/>
  <c r="G693" i="1"/>
  <c r="H693" i="1"/>
  <c r="G692" i="1"/>
  <c r="H692" i="1"/>
  <c r="H691" i="1"/>
  <c r="G691" i="1"/>
  <c r="H690" i="1"/>
  <c r="G690" i="1"/>
  <c r="G689" i="1"/>
  <c r="H689" i="1"/>
  <c r="H688" i="1"/>
  <c r="G688" i="1"/>
  <c r="H687" i="1"/>
  <c r="G687" i="1"/>
  <c r="H686" i="1"/>
  <c r="G686" i="1"/>
  <c r="G685" i="1"/>
  <c r="H685" i="1"/>
  <c r="H684" i="1"/>
  <c r="G684" i="1"/>
  <c r="H683" i="1"/>
  <c r="G683" i="1"/>
  <c r="H682" i="1"/>
  <c r="G682" i="1"/>
  <c r="H681" i="1"/>
  <c r="G681" i="1"/>
  <c r="H680" i="1"/>
  <c r="G680" i="1"/>
  <c r="G679" i="1"/>
  <c r="H679" i="1"/>
  <c r="H678" i="1"/>
  <c r="G678" i="1"/>
  <c r="H677" i="1"/>
  <c r="G677" i="1"/>
  <c r="G676" i="1"/>
  <c r="H676" i="1"/>
  <c r="G675" i="1"/>
  <c r="H675" i="1"/>
  <c r="H674" i="1"/>
  <c r="G674" i="1"/>
  <c r="G673" i="1"/>
  <c r="H673" i="1"/>
  <c r="H672" i="1"/>
  <c r="G672" i="1"/>
  <c r="G671" i="1"/>
  <c r="H671" i="1"/>
  <c r="G670" i="1"/>
  <c r="H670" i="1"/>
  <c r="H669" i="1"/>
  <c r="G669" i="1"/>
  <c r="H668" i="1"/>
  <c r="G668" i="1"/>
  <c r="G667" i="1"/>
  <c r="H667" i="1"/>
  <c r="G666" i="1"/>
  <c r="H666" i="1"/>
  <c r="G665" i="1"/>
  <c r="H665" i="1"/>
  <c r="H664" i="1"/>
  <c r="G664" i="1"/>
  <c r="H663" i="1"/>
  <c r="G663" i="1"/>
  <c r="H662" i="1"/>
  <c r="G662" i="1"/>
  <c r="H661" i="1"/>
  <c r="G661" i="1"/>
  <c r="G660" i="1"/>
  <c r="H660" i="1"/>
  <c r="H659" i="1"/>
  <c r="G659" i="1"/>
  <c r="H658" i="1"/>
  <c r="G658" i="1"/>
  <c r="H657" i="1"/>
  <c r="G657" i="1"/>
  <c r="H656" i="1"/>
  <c r="G656" i="1"/>
  <c r="H655" i="1"/>
  <c r="G655" i="1"/>
  <c r="H654" i="1"/>
  <c r="G654" i="1"/>
  <c r="G653" i="1"/>
  <c r="H653" i="1"/>
  <c r="G652" i="1"/>
  <c r="H652" i="1"/>
  <c r="H651" i="1"/>
  <c r="G651" i="1"/>
  <c r="H650" i="1"/>
  <c r="G650" i="1"/>
  <c r="H649" i="1"/>
  <c r="G649" i="1"/>
  <c r="H648" i="1"/>
  <c r="G648" i="1"/>
  <c r="G647" i="1"/>
  <c r="H647" i="1"/>
  <c r="H646" i="1"/>
  <c r="G646" i="1"/>
  <c r="G645" i="1"/>
  <c r="H645" i="1"/>
  <c r="H636" i="1"/>
  <c r="G636" i="1"/>
  <c r="H635" i="1"/>
  <c r="G635" i="1"/>
  <c r="H632" i="1"/>
  <c r="G632" i="1"/>
  <c r="G631" i="1"/>
  <c r="H631" i="1"/>
  <c r="H629" i="1"/>
  <c r="G629" i="1"/>
  <c r="H628" i="1"/>
  <c r="G628" i="1"/>
  <c r="H626" i="1"/>
  <c r="G626" i="1"/>
  <c r="G625" i="1"/>
  <c r="H625" i="1"/>
  <c r="G622" i="1"/>
  <c r="H622" i="1"/>
  <c r="H621" i="1"/>
  <c r="G621" i="1"/>
  <c r="G620" i="1"/>
  <c r="H620" i="1"/>
  <c r="H619" i="1"/>
  <c r="G619" i="1"/>
  <c r="G618" i="1"/>
  <c r="H618" i="1"/>
  <c r="G617" i="1"/>
  <c r="H617" i="1"/>
  <c r="G616" i="1"/>
  <c r="H616" i="1"/>
  <c r="G614" i="1"/>
  <c r="H614" i="1"/>
  <c r="G613" i="1"/>
  <c r="H613" i="1"/>
  <c r="G612" i="1"/>
  <c r="H612" i="1"/>
  <c r="H611" i="1"/>
  <c r="G611" i="1"/>
  <c r="G609" i="1"/>
  <c r="H609" i="1"/>
  <c r="H608" i="1"/>
  <c r="G608" i="1"/>
  <c r="H607" i="1"/>
  <c r="G607" i="1"/>
  <c r="H606" i="1"/>
  <c r="G606" i="1"/>
  <c r="G605" i="1"/>
  <c r="H605" i="1"/>
  <c r="G604" i="1"/>
  <c r="H604" i="1"/>
  <c r="G602" i="1"/>
  <c r="H602" i="1"/>
  <c r="H600" i="1"/>
  <c r="G600" i="1"/>
  <c r="G599" i="1"/>
  <c r="H599" i="1"/>
  <c r="H598" i="1"/>
  <c r="G598" i="1"/>
  <c r="G596" i="1"/>
  <c r="H596" i="1"/>
  <c r="H595" i="1"/>
  <c r="G595" i="1"/>
  <c r="H594" i="1"/>
  <c r="G594" i="1"/>
  <c r="H593" i="1"/>
  <c r="G593" i="1"/>
  <c r="G590" i="1"/>
  <c r="H590" i="1"/>
  <c r="G589" i="1"/>
  <c r="H589" i="1"/>
  <c r="G587" i="1"/>
  <c r="H587" i="1"/>
  <c r="H586" i="1"/>
  <c r="G586" i="1"/>
  <c r="H584" i="1"/>
  <c r="G584" i="1"/>
  <c r="G582" i="1"/>
  <c r="H582" i="1"/>
  <c r="G581" i="1"/>
  <c r="H581" i="1"/>
  <c r="G580" i="1"/>
  <c r="H580" i="1"/>
  <c r="G577" i="1"/>
  <c r="H577" i="1"/>
  <c r="H576" i="1"/>
  <c r="G576" i="1"/>
  <c r="G574" i="1"/>
  <c r="H574" i="1"/>
  <c r="G573" i="1"/>
  <c r="H573" i="1"/>
  <c r="H571" i="1"/>
  <c r="G571" i="1"/>
  <c r="G570" i="1"/>
  <c r="H570" i="1"/>
  <c r="H568" i="1"/>
  <c r="G568" i="1"/>
  <c r="G567" i="1"/>
  <c r="H567" i="1"/>
  <c r="H564" i="1"/>
  <c r="G564" i="1"/>
  <c r="H563" i="1"/>
  <c r="G563" i="1"/>
  <c r="H562" i="1"/>
  <c r="G562" i="1"/>
  <c r="H561" i="1"/>
  <c r="G561" i="1"/>
  <c r="G560" i="1"/>
  <c r="H560" i="1"/>
  <c r="H559" i="1"/>
  <c r="G559" i="1"/>
  <c r="H558" i="1"/>
  <c r="G558" i="1"/>
  <c r="H557" i="1"/>
  <c r="G557" i="1"/>
  <c r="G555" i="1"/>
  <c r="H555" i="1"/>
  <c r="G554" i="1"/>
  <c r="H554" i="1"/>
  <c r="H553" i="1"/>
  <c r="G553" i="1"/>
  <c r="H552" i="1"/>
  <c r="G552" i="1"/>
  <c r="H550" i="1"/>
  <c r="G550" i="1"/>
  <c r="G549" i="1"/>
  <c r="H549" i="1"/>
  <c r="H548" i="1"/>
  <c r="G548" i="1"/>
  <c r="H547" i="1"/>
  <c r="G547" i="1"/>
  <c r="G546" i="1"/>
  <c r="H546" i="1"/>
  <c r="H545" i="1"/>
  <c r="G545" i="1"/>
  <c r="G543" i="1"/>
  <c r="H543" i="1"/>
  <c r="G542" i="1"/>
  <c r="H542" i="1"/>
  <c r="G541" i="1"/>
  <c r="H541" i="1"/>
  <c r="G540" i="1"/>
  <c r="H540" i="1"/>
  <c r="G538" i="1"/>
  <c r="H538" i="1"/>
  <c r="G537" i="1"/>
  <c r="H537" i="1"/>
  <c r="G535" i="1"/>
  <c r="H535" i="1"/>
  <c r="G534" i="1"/>
  <c r="H534" i="1"/>
  <c r="G533" i="1"/>
  <c r="H533" i="1"/>
  <c r="H532" i="1"/>
  <c r="G532" i="1"/>
  <c r="G528" i="1"/>
  <c r="H528" i="1"/>
  <c r="H527" i="1"/>
  <c r="G527" i="1"/>
  <c r="G525" i="1"/>
  <c r="H525" i="1"/>
  <c r="G524" i="1"/>
  <c r="H524" i="1"/>
  <c r="G522" i="1"/>
  <c r="H522" i="1"/>
  <c r="H521" i="1"/>
  <c r="G521" i="1"/>
  <c r="G519" i="1"/>
  <c r="H519" i="1"/>
  <c r="H518" i="1"/>
  <c r="G518" i="1"/>
  <c r="H515" i="1"/>
  <c r="G515" i="1"/>
  <c r="G514" i="1"/>
  <c r="H514" i="1"/>
  <c r="G513" i="1"/>
  <c r="H513" i="1"/>
  <c r="G512" i="1"/>
  <c r="H512" i="1"/>
  <c r="H511" i="1"/>
  <c r="G511" i="1"/>
  <c r="G510" i="1"/>
  <c r="H510" i="1"/>
  <c r="H509" i="1"/>
  <c r="G509" i="1"/>
  <c r="H507" i="1"/>
  <c r="G507" i="1"/>
  <c r="G506" i="1"/>
  <c r="H506" i="1"/>
  <c r="G505" i="1"/>
  <c r="H505" i="1"/>
  <c r="H504" i="1"/>
  <c r="G504" i="1"/>
  <c r="H502" i="1"/>
  <c r="G502" i="1"/>
  <c r="H501" i="1"/>
  <c r="G501" i="1"/>
  <c r="G500" i="1"/>
  <c r="H500" i="1"/>
  <c r="G499" i="1"/>
  <c r="H499" i="1"/>
  <c r="G498" i="1"/>
  <c r="H498" i="1"/>
  <c r="G497" i="1"/>
  <c r="H497" i="1"/>
  <c r="G495" i="1"/>
  <c r="H495" i="1"/>
  <c r="H494" i="1"/>
  <c r="G494" i="1"/>
  <c r="G493" i="1"/>
  <c r="H493" i="1"/>
  <c r="H492" i="1"/>
  <c r="G492" i="1"/>
  <c r="H490" i="1"/>
  <c r="G490" i="1"/>
  <c r="H489" i="1"/>
  <c r="G489" i="1"/>
  <c r="H488" i="1"/>
  <c r="G488" i="1"/>
  <c r="H487" i="1"/>
  <c r="G487" i="1"/>
  <c r="H484" i="1"/>
  <c r="G484" i="1"/>
  <c r="H483" i="1"/>
  <c r="G483" i="1"/>
  <c r="H481" i="1"/>
  <c r="G481" i="1"/>
  <c r="H480" i="1"/>
  <c r="G480" i="1"/>
  <c r="G478" i="1"/>
  <c r="H478" i="1"/>
  <c r="H477" i="1"/>
  <c r="G477" i="1"/>
  <c r="H476" i="1"/>
  <c r="G476" i="1"/>
  <c r="G475" i="1"/>
  <c r="H475" i="1"/>
  <c r="H472" i="1"/>
  <c r="G472" i="1"/>
  <c r="H471" i="1"/>
  <c r="G471" i="1"/>
  <c r="H469" i="1"/>
  <c r="G469" i="1"/>
  <c r="H468" i="1"/>
  <c r="G468" i="1"/>
  <c r="G466" i="1"/>
  <c r="H466" i="1"/>
  <c r="G465" i="1"/>
  <c r="H465" i="1"/>
  <c r="H463" i="1"/>
  <c r="G463" i="1"/>
  <c r="H462" i="1"/>
  <c r="G462" i="1"/>
  <c r="G459" i="1"/>
  <c r="H459" i="1"/>
  <c r="H458" i="1"/>
  <c r="G458" i="1"/>
  <c r="G457" i="1"/>
  <c r="H457" i="1"/>
  <c r="G456" i="1"/>
  <c r="H456" i="1"/>
  <c r="G455" i="1"/>
  <c r="H455" i="1"/>
  <c r="G454" i="1"/>
  <c r="H454" i="1"/>
  <c r="H453" i="1"/>
  <c r="G453" i="1"/>
  <c r="H452" i="1"/>
  <c r="G452" i="1"/>
  <c r="H450" i="1"/>
  <c r="G450" i="1"/>
  <c r="H449" i="1"/>
  <c r="G449" i="1"/>
  <c r="H448" i="1"/>
  <c r="G448" i="1"/>
  <c r="H447" i="1"/>
  <c r="G447" i="1"/>
  <c r="G445" i="1"/>
  <c r="H445" i="1"/>
  <c r="G444" i="1"/>
  <c r="H444" i="1"/>
  <c r="G443" i="1"/>
  <c r="H443" i="1"/>
  <c r="G442" i="1"/>
  <c r="H442" i="1"/>
  <c r="G441" i="1"/>
  <c r="H441" i="1"/>
  <c r="G440" i="1"/>
  <c r="H440" i="1"/>
  <c r="G438" i="1"/>
  <c r="H438" i="1"/>
  <c r="H437" i="1"/>
  <c r="G437" i="1"/>
  <c r="G436" i="1"/>
  <c r="H436" i="1"/>
  <c r="G435" i="1"/>
  <c r="H435" i="1"/>
  <c r="G433" i="1"/>
  <c r="H433" i="1"/>
  <c r="G432" i="1"/>
  <c r="H432" i="1"/>
  <c r="G430" i="1"/>
  <c r="H430" i="1"/>
  <c r="G429" i="1"/>
  <c r="H429" i="1"/>
  <c r="G428" i="1"/>
  <c r="H428" i="1"/>
  <c r="H427" i="1"/>
  <c r="G427" i="1"/>
  <c r="G416" i="1"/>
  <c r="H416" i="1"/>
  <c r="G415" i="1"/>
  <c r="H415" i="1"/>
  <c r="G414" i="1"/>
  <c r="H414" i="1"/>
  <c r="H411" i="1"/>
  <c r="G411" i="1"/>
  <c r="H410" i="1"/>
  <c r="G410" i="1"/>
  <c r="G409" i="1"/>
  <c r="H409" i="1"/>
  <c r="G408" i="1"/>
  <c r="H408" i="1"/>
  <c r="H406" i="1"/>
  <c r="G406" i="1"/>
  <c r="G404" i="1"/>
  <c r="H404" i="1"/>
  <c r="H403" i="1"/>
  <c r="G403" i="1"/>
  <c r="G400" i="1"/>
  <c r="H400" i="1"/>
  <c r="H399" i="1"/>
  <c r="G399" i="1"/>
  <c r="G398" i="1"/>
  <c r="H398" i="1"/>
  <c r="H397" i="1"/>
  <c r="G397" i="1"/>
  <c r="G395" i="1"/>
  <c r="H395" i="1"/>
  <c r="G394" i="1"/>
  <c r="H394" i="1"/>
  <c r="G392" i="1"/>
  <c r="H392" i="1"/>
  <c r="G391" i="1"/>
  <c r="H391" i="1"/>
  <c r="G390" i="1"/>
  <c r="H390" i="1"/>
  <c r="G389" i="1"/>
  <c r="H389" i="1"/>
  <c r="H387" i="1"/>
  <c r="G387" i="1"/>
  <c r="H386" i="1"/>
  <c r="G386" i="1"/>
  <c r="H385" i="1"/>
  <c r="G385" i="1"/>
  <c r="H384" i="1"/>
  <c r="G384" i="1"/>
  <c r="G382" i="1"/>
  <c r="H382" i="1"/>
  <c r="G381" i="1"/>
  <c r="H381" i="1"/>
  <c r="H380" i="1"/>
  <c r="G380" i="1"/>
  <c r="H379" i="1"/>
  <c r="G379" i="1"/>
  <c r="G378" i="1"/>
  <c r="H378" i="1"/>
  <c r="G377" i="1"/>
  <c r="H377" i="1"/>
  <c r="H376" i="1"/>
  <c r="G376" i="1"/>
  <c r="H375" i="1"/>
  <c r="G375" i="1"/>
  <c r="G373" i="1"/>
  <c r="H373" i="1"/>
  <c r="G372" i="1"/>
  <c r="H372" i="1"/>
  <c r="G371" i="1"/>
  <c r="H371" i="1"/>
  <c r="G370" i="1"/>
  <c r="H370" i="1"/>
  <c r="G367" i="1"/>
  <c r="H367" i="1"/>
  <c r="H366" i="1"/>
  <c r="G366" i="1"/>
  <c r="G365" i="1"/>
  <c r="H365" i="1"/>
  <c r="G364" i="1"/>
  <c r="H364" i="1"/>
  <c r="H363" i="1"/>
  <c r="G363" i="1"/>
  <c r="G362" i="1"/>
  <c r="H362" i="1"/>
  <c r="G360" i="1"/>
  <c r="H360" i="1"/>
  <c r="H359" i="1"/>
  <c r="G359" i="1"/>
  <c r="G358" i="1"/>
  <c r="H358" i="1"/>
  <c r="G354" i="1"/>
  <c r="H354" i="1"/>
  <c r="H352" i="1"/>
  <c r="G352" i="1"/>
  <c r="H351" i="1"/>
  <c r="G351" i="1"/>
  <c r="G348" i="1"/>
  <c r="H348" i="1"/>
  <c r="H347" i="1"/>
  <c r="G347" i="1"/>
  <c r="H346" i="1"/>
  <c r="G346" i="1"/>
  <c r="H345" i="1"/>
  <c r="G345" i="1"/>
  <c r="H343" i="1"/>
  <c r="G343" i="1"/>
  <c r="G342" i="1"/>
  <c r="H342" i="1"/>
  <c r="G340" i="1"/>
  <c r="H340" i="1"/>
  <c r="G339" i="1"/>
  <c r="H339" i="1"/>
  <c r="G338" i="1"/>
  <c r="H338" i="1"/>
  <c r="G337" i="1"/>
  <c r="H337" i="1"/>
  <c r="G335" i="1"/>
  <c r="H335" i="1"/>
  <c r="H334" i="1"/>
  <c r="G334" i="1"/>
  <c r="H333" i="1"/>
  <c r="G333" i="1"/>
  <c r="H332" i="1"/>
  <c r="G332" i="1"/>
  <c r="G330" i="1"/>
  <c r="H330" i="1"/>
  <c r="H329" i="1"/>
  <c r="G329" i="1"/>
  <c r="H328" i="1"/>
  <c r="G328" i="1"/>
  <c r="H327" i="1"/>
  <c r="G327" i="1"/>
  <c r="H326" i="1"/>
  <c r="G326" i="1"/>
  <c r="H325" i="1"/>
  <c r="G325" i="1"/>
  <c r="H324" i="1"/>
  <c r="G324" i="1"/>
  <c r="G323" i="1"/>
  <c r="H323" i="1"/>
  <c r="G321" i="1"/>
  <c r="H321" i="1"/>
  <c r="H320" i="1"/>
  <c r="G320" i="1"/>
  <c r="H319" i="1"/>
  <c r="G319" i="1"/>
  <c r="H318" i="1"/>
  <c r="G318" i="1"/>
  <c r="H315" i="1"/>
  <c r="G315" i="1"/>
  <c r="H314" i="1"/>
  <c r="G314" i="1"/>
  <c r="H313" i="1"/>
  <c r="G313" i="1"/>
  <c r="H312" i="1"/>
  <c r="G312" i="1"/>
  <c r="G311" i="1"/>
  <c r="H311" i="1"/>
  <c r="H310" i="1"/>
  <c r="G310" i="1"/>
  <c r="G308" i="1"/>
  <c r="H308" i="1"/>
  <c r="G307" i="1"/>
  <c r="H307" i="1"/>
  <c r="H306" i="1"/>
  <c r="G306" i="1"/>
  <c r="H302" i="1"/>
  <c r="G302" i="1"/>
  <c r="H301" i="1"/>
  <c r="G301" i="1"/>
  <c r="H300" i="1"/>
  <c r="G300" i="1"/>
  <c r="G299" i="1"/>
  <c r="H299" i="1"/>
  <c r="G298" i="1"/>
  <c r="H298" i="1"/>
  <c r="G292" i="1"/>
  <c r="H292" i="1"/>
  <c r="G291" i="1"/>
  <c r="H291" i="1"/>
  <c r="G290" i="1"/>
  <c r="H290" i="1"/>
  <c r="H289" i="1"/>
  <c r="G289" i="1"/>
  <c r="H288" i="1"/>
  <c r="G288" i="1"/>
  <c r="H287" i="1"/>
  <c r="G287" i="1"/>
  <c r="G286" i="1"/>
  <c r="H286" i="1"/>
  <c r="H284" i="1"/>
  <c r="G284" i="1"/>
  <c r="G283" i="1"/>
  <c r="H283" i="1"/>
  <c r="G282" i="1"/>
  <c r="H282" i="1"/>
  <c r="G281" i="1"/>
  <c r="H281" i="1"/>
  <c r="G280" i="1"/>
  <c r="H280" i="1"/>
  <c r="G278" i="1"/>
  <c r="H278" i="1"/>
  <c r="H277" i="1"/>
  <c r="G277" i="1"/>
  <c r="H276" i="1"/>
  <c r="G276" i="1"/>
  <c r="G275" i="1"/>
  <c r="H275" i="1"/>
  <c r="G273" i="1"/>
  <c r="H273" i="1"/>
  <c r="G272" i="1"/>
  <c r="H272" i="1"/>
  <c r="G271" i="1"/>
  <c r="H271" i="1"/>
  <c r="H268" i="1"/>
  <c r="G268" i="1"/>
  <c r="H267" i="1"/>
  <c r="G267" i="1"/>
  <c r="G266" i="1"/>
  <c r="H266" i="1"/>
  <c r="H264" i="1"/>
  <c r="G264" i="1"/>
  <c r="H263" i="1"/>
  <c r="G263" i="1"/>
  <c r="H262" i="1"/>
  <c r="G262" i="1"/>
  <c r="H261" i="1"/>
  <c r="G261" i="1"/>
  <c r="G260" i="1"/>
  <c r="H260" i="1"/>
  <c r="G257" i="1"/>
  <c r="H257" i="1"/>
  <c r="G256" i="1"/>
  <c r="H256" i="1"/>
  <c r="G255" i="1"/>
  <c r="H255" i="1"/>
  <c r="H254" i="1"/>
  <c r="G254" i="1"/>
  <c r="H252" i="1"/>
  <c r="G252" i="1"/>
  <c r="H251" i="1"/>
  <c r="G251" i="1"/>
  <c r="G249" i="1"/>
  <c r="H249" i="1"/>
  <c r="G248" i="1"/>
  <c r="H248" i="1"/>
  <c r="G247" i="1"/>
  <c r="H247" i="1"/>
  <c r="G245" i="1"/>
  <c r="H245" i="1"/>
  <c r="H244" i="1"/>
  <c r="G244" i="1"/>
  <c r="H243" i="1"/>
  <c r="G243" i="1"/>
  <c r="H241" i="1"/>
  <c r="G241" i="1"/>
  <c r="H240" i="1"/>
  <c r="G240" i="1"/>
  <c r="H239" i="1"/>
  <c r="G239" i="1"/>
  <c r="H237" i="1"/>
  <c r="G237" i="1"/>
  <c r="G236" i="1"/>
  <c r="H236" i="1"/>
  <c r="H235" i="1"/>
  <c r="G235" i="1"/>
  <c r="H234" i="1"/>
  <c r="G234" i="1"/>
  <c r="H232" i="1"/>
  <c r="G232" i="1"/>
  <c r="H231" i="1"/>
  <c r="G231" i="1"/>
  <c r="G229" i="1"/>
  <c r="H229" i="1"/>
  <c r="H228" i="1"/>
  <c r="G228" i="1"/>
  <c r="H225" i="1"/>
  <c r="G225" i="1"/>
  <c r="H224" i="1"/>
  <c r="G224" i="1"/>
  <c r="H223" i="1"/>
  <c r="G223" i="1"/>
  <c r="G222" i="1"/>
  <c r="H222" i="1"/>
  <c r="H220" i="1"/>
  <c r="G220" i="1"/>
  <c r="G219" i="1"/>
  <c r="H219" i="1"/>
  <c r="G216" i="1"/>
  <c r="H216" i="1"/>
  <c r="H215" i="1"/>
  <c r="G215" i="1"/>
  <c r="G214" i="1"/>
  <c r="H214" i="1"/>
  <c r="H213" i="1"/>
  <c r="G213" i="1"/>
  <c r="G211" i="1"/>
  <c r="H211" i="1"/>
  <c r="G210" i="1"/>
  <c r="H210" i="1"/>
  <c r="G209" i="1"/>
  <c r="H209" i="1"/>
  <c r="G208" i="1"/>
  <c r="H208" i="1"/>
  <c r="G207" i="1"/>
  <c r="H207" i="1"/>
  <c r="H206" i="1"/>
  <c r="G206" i="1"/>
  <c r="G205" i="1"/>
  <c r="H205" i="1"/>
  <c r="G203" i="1"/>
  <c r="H203" i="1"/>
  <c r="G202" i="1"/>
  <c r="H202" i="1"/>
  <c r="H201" i="1"/>
  <c r="G201" i="1"/>
  <c r="G200" i="1"/>
  <c r="H200" i="1"/>
  <c r="G197" i="1"/>
  <c r="H197" i="1"/>
  <c r="H196" i="1"/>
  <c r="G196" i="1"/>
  <c r="G195" i="1"/>
  <c r="H195" i="1"/>
  <c r="G194" i="1"/>
  <c r="H194" i="1"/>
  <c r="H193" i="1"/>
  <c r="G193" i="1"/>
  <c r="G192" i="1"/>
  <c r="H192" i="1"/>
  <c r="H191" i="1"/>
  <c r="G191" i="1"/>
  <c r="G189" i="1"/>
  <c r="H189" i="1"/>
  <c r="G188" i="1"/>
  <c r="H188" i="1"/>
  <c r="G187" i="1"/>
  <c r="H187" i="1"/>
  <c r="G186" i="1"/>
  <c r="H186" i="1"/>
  <c r="G184" i="1"/>
  <c r="H184" i="1"/>
  <c r="G183" i="1"/>
  <c r="H183" i="1"/>
  <c r="G182" i="1"/>
  <c r="H182" i="1"/>
  <c r="H181" i="1"/>
  <c r="G181" i="1"/>
  <c r="H180" i="1"/>
  <c r="G180" i="1"/>
  <c r="H179" i="1"/>
  <c r="G179" i="1"/>
  <c r="H178" i="1"/>
  <c r="G178" i="1"/>
  <c r="G177" i="1"/>
  <c r="H177" i="1"/>
  <c r="H176" i="1"/>
  <c r="G176" i="1"/>
  <c r="H175" i="1"/>
  <c r="G175" i="1"/>
  <c r="H173" i="1"/>
  <c r="G173" i="1"/>
  <c r="H172" i="1"/>
  <c r="G172" i="1"/>
  <c r="G171" i="1"/>
  <c r="H171" i="1"/>
  <c r="H170" i="1"/>
  <c r="G170" i="1"/>
  <c r="H169" i="1"/>
  <c r="G169" i="1"/>
  <c r="H168" i="1"/>
  <c r="G168" i="1"/>
  <c r="G167" i="1"/>
  <c r="H167" i="1"/>
  <c r="H165" i="1"/>
  <c r="G165" i="1"/>
  <c r="H164" i="1"/>
  <c r="G164" i="1"/>
  <c r="H163" i="1"/>
  <c r="G163" i="1"/>
  <c r="H162" i="1"/>
  <c r="G162" i="1"/>
  <c r="H159" i="1"/>
  <c r="G159" i="1"/>
  <c r="G158" i="1"/>
  <c r="H158" i="1"/>
  <c r="H157" i="1"/>
  <c r="G157" i="1"/>
  <c r="G155" i="1"/>
  <c r="H155" i="1"/>
  <c r="H154" i="1"/>
  <c r="G154" i="1"/>
  <c r="G153" i="1"/>
  <c r="H153" i="1"/>
  <c r="H152" i="1"/>
  <c r="G152" i="1"/>
  <c r="H151" i="1"/>
  <c r="G151" i="1"/>
  <c r="G147" i="1"/>
  <c r="H147" i="1"/>
  <c r="G146" i="1"/>
  <c r="H146" i="1"/>
  <c r="G145" i="1"/>
  <c r="H145" i="1"/>
  <c r="G144" i="1"/>
  <c r="H144" i="1"/>
  <c r="G143" i="1"/>
  <c r="H143" i="1"/>
  <c r="H142" i="1"/>
  <c r="G142" i="1"/>
  <c r="G141" i="1"/>
  <c r="H141" i="1"/>
  <c r="H140" i="1"/>
  <c r="G140" i="1"/>
  <c r="G139" i="1"/>
  <c r="H139" i="1"/>
  <c r="G138" i="1"/>
  <c r="H138" i="1"/>
  <c r="H135" i="1"/>
  <c r="G135" i="1"/>
  <c r="H134" i="1"/>
  <c r="G134" i="1"/>
  <c r="G133" i="1"/>
  <c r="H133" i="1"/>
  <c r="H132" i="1"/>
  <c r="G132" i="1"/>
  <c r="H129" i="1"/>
  <c r="G129" i="1"/>
  <c r="H128" i="1"/>
  <c r="G128" i="1"/>
  <c r="H127" i="1"/>
  <c r="G127" i="1"/>
  <c r="H126" i="1"/>
  <c r="G126" i="1"/>
  <c r="G124" i="1"/>
  <c r="H124" i="1"/>
  <c r="H123" i="1"/>
  <c r="G123" i="1"/>
  <c r="H120" i="1"/>
  <c r="G120" i="1"/>
  <c r="G119" i="1"/>
  <c r="H119" i="1"/>
  <c r="H118" i="1"/>
  <c r="G118" i="1"/>
  <c r="G117" i="1"/>
  <c r="H117" i="1"/>
  <c r="G115" i="1"/>
  <c r="H115" i="1"/>
  <c r="H114" i="1"/>
  <c r="G114" i="1"/>
  <c r="G113" i="1"/>
  <c r="H113" i="1"/>
  <c r="H112" i="1"/>
  <c r="G112" i="1"/>
  <c r="H111" i="1"/>
  <c r="G111" i="1"/>
  <c r="H110" i="1"/>
  <c r="G110" i="1"/>
  <c r="G109" i="1"/>
  <c r="H109" i="1"/>
  <c r="H107" i="1"/>
  <c r="G107" i="1"/>
  <c r="H106" i="1"/>
  <c r="G106" i="1"/>
  <c r="H105" i="1"/>
  <c r="G105" i="1"/>
  <c r="H104" i="1"/>
  <c r="G104" i="1"/>
  <c r="H101" i="1"/>
  <c r="G101" i="1"/>
  <c r="H100" i="1"/>
  <c r="G100" i="1"/>
  <c r="G99" i="1"/>
  <c r="H99" i="1"/>
  <c r="H98" i="1"/>
  <c r="G98" i="1"/>
  <c r="H97" i="1"/>
  <c r="G97" i="1"/>
  <c r="H96" i="1"/>
  <c r="G96" i="1"/>
  <c r="H95" i="1"/>
  <c r="G95" i="1"/>
  <c r="H93" i="1"/>
  <c r="G93" i="1"/>
  <c r="G92" i="1"/>
  <c r="H92" i="1"/>
  <c r="G91" i="1"/>
  <c r="H91" i="1"/>
  <c r="H90" i="1"/>
  <c r="G90" i="1"/>
  <c r="G89" i="1"/>
  <c r="H89" i="1"/>
  <c r="H88" i="1"/>
  <c r="G88" i="1"/>
  <c r="H86" i="1"/>
  <c r="G86" i="1"/>
  <c r="H85" i="1"/>
  <c r="G85" i="1"/>
  <c r="H84" i="1"/>
  <c r="G84" i="1"/>
  <c r="H83" i="1"/>
  <c r="G83" i="1"/>
  <c r="G82" i="1"/>
  <c r="H82" i="1"/>
  <c r="H81" i="1"/>
  <c r="G81" i="1"/>
  <c r="H80" i="1"/>
  <c r="G80" i="1"/>
  <c r="H77" i="1"/>
  <c r="G77" i="1"/>
  <c r="H76" i="1"/>
  <c r="G76" i="1"/>
  <c r="G75" i="1"/>
  <c r="H75" i="1"/>
  <c r="G74" i="1"/>
  <c r="H74" i="1"/>
  <c r="H72" i="1"/>
  <c r="G72" i="1"/>
  <c r="H71" i="1"/>
  <c r="G71" i="1"/>
  <c r="G69" i="1"/>
  <c r="H69" i="1"/>
  <c r="H68" i="1"/>
  <c r="G68" i="1"/>
  <c r="H66" i="1"/>
  <c r="G66" i="1"/>
  <c r="G65" i="1"/>
  <c r="H65" i="1"/>
  <c r="H63" i="1"/>
  <c r="G63" i="1"/>
  <c r="G62" i="1"/>
  <c r="H62" i="1"/>
  <c r="G61" i="1"/>
  <c r="H61" i="1"/>
  <c r="H59" i="1"/>
  <c r="G59" i="1"/>
  <c r="G58" i="1"/>
  <c r="H58" i="1"/>
  <c r="H56" i="1"/>
  <c r="G56" i="1"/>
  <c r="H55" i="1"/>
  <c r="G55" i="1"/>
  <c r="G53" i="1"/>
  <c r="H53" i="1"/>
  <c r="H52" i="1"/>
  <c r="G52" i="1"/>
  <c r="H51" i="1"/>
  <c r="G51" i="1"/>
  <c r="G50" i="1"/>
  <c r="H50" i="1"/>
  <c r="H48" i="1"/>
  <c r="G48" i="1"/>
  <c r="H47" i="1"/>
  <c r="G47" i="1"/>
  <c r="H44" i="1"/>
  <c r="G44" i="1"/>
  <c r="G43" i="1"/>
  <c r="H43" i="1"/>
  <c r="G42" i="1"/>
  <c r="H42" i="1"/>
  <c r="G41" i="1"/>
  <c r="H41" i="1"/>
  <c r="G37" i="1"/>
  <c r="H37" i="1"/>
  <c r="H36" i="1"/>
  <c r="G36" i="1"/>
  <c r="H34" i="1"/>
  <c r="G34" i="1"/>
  <c r="H33" i="1"/>
  <c r="G33" i="1"/>
  <c r="G31" i="1"/>
  <c r="H31" i="1"/>
  <c r="H30" i="1"/>
  <c r="G30" i="1"/>
  <c r="H29" i="1"/>
  <c r="G29" i="1"/>
  <c r="H28" i="1"/>
  <c r="G28" i="1"/>
  <c r="H27" i="1"/>
  <c r="G27" i="1"/>
  <c r="H26" i="1"/>
  <c r="G26" i="1"/>
  <c r="G24" i="1"/>
  <c r="H24" i="1"/>
  <c r="G23" i="1"/>
  <c r="H23" i="1"/>
  <c r="H22" i="1"/>
  <c r="G22" i="1"/>
  <c r="H21" i="1"/>
  <c r="G21" i="1"/>
  <c r="H20" i="1"/>
  <c r="G20" i="1"/>
  <c r="H18" i="1"/>
  <c r="G18" i="1"/>
  <c r="H17" i="1"/>
  <c r="G17" i="1"/>
  <c r="H16" i="1"/>
  <c r="G16" i="1"/>
  <c r="H15" i="1"/>
  <c r="G15" i="1"/>
  <c r="H14" i="1"/>
  <c r="G14" i="1"/>
  <c r="H12" i="1"/>
  <c r="G12" i="1"/>
  <c r="G11" i="1"/>
  <c r="H11" i="1"/>
  <c r="H10" i="1"/>
  <c r="G10" i="1"/>
  <c r="H9" i="1"/>
  <c r="G9" i="1"/>
  <c r="H8" i="1"/>
  <c r="G8" i="1"/>
  <c r="H7" i="1"/>
  <c r="G7" i="1"/>
  <c r="G6" i="1"/>
  <c r="H6" i="1"/>
  <c r="H5" i="1"/>
  <c r="G5" i="1"/>
  <c r="B284" i="9"/>
  <c r="B280" i="9"/>
  <c r="B278" i="9"/>
  <c r="B270" i="9"/>
  <c r="B257" i="9"/>
  <c r="B279" i="9"/>
  <c r="B274" i="9"/>
  <c r="B268" i="9"/>
  <c r="B267" i="9"/>
  <c r="B263" i="9"/>
  <c r="B258" i="9"/>
  <c r="B246" i="9"/>
  <c r="H19" i="9" l="1"/>
  <c r="E19" i="9" s="1"/>
  <c r="B19" i="9" s="1"/>
  <c r="G342" i="9"/>
  <c r="E342" i="9" s="1"/>
  <c r="B342" i="9" s="1"/>
  <c r="E152" i="4"/>
  <c r="E360" i="4"/>
  <c r="D356" i="1"/>
  <c r="E308" i="4"/>
  <c r="D316" i="1"/>
  <c r="E6" i="4"/>
  <c r="D3" i="1"/>
  <c r="K1480" i="9"/>
  <c r="G343" i="9"/>
  <c r="E343" i="9" s="1"/>
  <c r="C1620" i="1"/>
  <c r="I39" i="3"/>
  <c r="E344" i="9"/>
  <c r="I10" i="3" s="1"/>
  <c r="B345" i="9"/>
  <c r="D1536" i="1"/>
  <c r="I31" i="3"/>
  <c r="F141" i="6"/>
  <c r="H31" i="3"/>
  <c r="C1536" i="1"/>
  <c r="E346" i="9"/>
  <c r="B347" i="9"/>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B299" i="9"/>
  <c r="G1011" i="1"/>
  <c r="H1011" i="1"/>
  <c r="H8" i="3"/>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G149" i="1"/>
  <c r="H149" i="1"/>
  <c r="D301" i="4"/>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C296" i="1"/>
  <c r="D424" i="4"/>
  <c r="D643" i="4"/>
  <c r="C417" i="1"/>
  <c r="I1579" i="1"/>
  <c r="I1574" i="1"/>
  <c r="I1573" i="1"/>
  <c r="I1568" i="1"/>
  <c r="I1565" i="1"/>
  <c r="I1564" i="1"/>
  <c r="I1560" i="1"/>
  <c r="I1548" i="1"/>
  <c r="I1547" i="1"/>
  <c r="I1545" i="1"/>
  <c r="I1544" i="1"/>
  <c r="I1543" i="1"/>
  <c r="I1542" i="1"/>
  <c r="I1540" i="1"/>
  <c r="E308" i="9"/>
  <c r="B174" i="9"/>
  <c r="F152" i="4" l="1"/>
  <c r="E299" i="4"/>
  <c r="E300" i="4" s="1"/>
  <c r="D148" i="1"/>
  <c r="I18" i="3"/>
  <c r="F360" i="4"/>
  <c r="D355" i="1"/>
  <c r="G356" i="1"/>
  <c r="H356" i="1"/>
  <c r="F308" i="4"/>
  <c r="E417" i="4"/>
  <c r="D412" i="1" s="1"/>
  <c r="D303" i="1"/>
  <c r="E418" i="4"/>
  <c r="G3" i="1"/>
  <c r="H3" i="1"/>
  <c r="F6" i="4"/>
  <c r="E422" i="4"/>
  <c r="D2" i="1"/>
  <c r="I17" i="3"/>
  <c r="H11" i="3"/>
  <c r="G1620" i="1"/>
  <c r="H1620" i="1"/>
  <c r="H9" i="3"/>
  <c r="G1536" i="1"/>
  <c r="H1536" i="1"/>
  <c r="M3" i="9"/>
  <c r="G634" i="1"/>
  <c r="H634" i="1"/>
  <c r="G633" i="1"/>
  <c r="H633" i="1"/>
  <c r="G642" i="1"/>
  <c r="H642" i="1"/>
  <c r="G641" i="1"/>
  <c r="H641" i="1"/>
  <c r="F301" i="4"/>
  <c r="C297" i="1"/>
  <c r="G20" i="9"/>
  <c r="D425" i="4"/>
  <c r="D644" i="4"/>
  <c r="C418" i="1"/>
  <c r="F424" i="4"/>
  <c r="C419" i="1"/>
  <c r="D645" i="4"/>
  <c r="C637" i="1"/>
  <c r="B343" i="9"/>
  <c r="E341" i="9"/>
  <c r="B308" i="9"/>
  <c r="E301" i="4" l="1"/>
  <c r="D297" i="1" s="1"/>
  <c r="E423" i="4"/>
  <c r="E424" i="4" s="1"/>
  <c r="D419" i="1" s="1"/>
  <c r="F299" i="4"/>
  <c r="D295" i="1"/>
  <c r="H148" i="1"/>
  <c r="G148" i="1"/>
  <c r="H355" i="1"/>
  <c r="G355" i="1"/>
  <c r="G412" i="1"/>
  <c r="H412" i="1"/>
  <c r="G303" i="1"/>
  <c r="H303" i="1"/>
  <c r="F418" i="4"/>
  <c r="D413" i="1"/>
  <c r="F422" i="4"/>
  <c r="D417" i="1"/>
  <c r="E643" i="4"/>
  <c r="F300" i="4"/>
  <c r="D296" i="1"/>
  <c r="H2" i="1"/>
  <c r="G2" i="1"/>
  <c r="N3" i="9"/>
  <c r="I11" i="3"/>
  <c r="K3" i="9"/>
  <c r="I9" i="3"/>
  <c r="G333" i="9"/>
  <c r="H333" i="9"/>
  <c r="C420" i="1"/>
  <c r="D646" i="4"/>
  <c r="C638" i="1"/>
  <c r="D649" i="4"/>
  <c r="C639" i="1"/>
  <c r="H297" i="1" l="1"/>
  <c r="G297" i="1"/>
  <c r="D418" i="1"/>
  <c r="E644" i="4"/>
  <c r="E645" i="4" s="1"/>
  <c r="H20" i="9"/>
  <c r="E20" i="9" s="1"/>
  <c r="B20" i="9" s="1"/>
  <c r="E425" i="4"/>
  <c r="F423" i="4"/>
  <c r="H295" i="1"/>
  <c r="G295" i="1"/>
  <c r="H413" i="1"/>
  <c r="G413" i="1"/>
  <c r="G419" i="1"/>
  <c r="H419" i="1"/>
  <c r="H417" i="1"/>
  <c r="G417" i="1"/>
  <c r="D637" i="1"/>
  <c r="F643" i="4"/>
  <c r="G296" i="1"/>
  <c r="H296" i="1"/>
  <c r="F646" i="4"/>
  <c r="D650" i="4"/>
  <c r="C640" i="1"/>
  <c r="F649" i="4"/>
  <c r="C643" i="1"/>
  <c r="H19" i="3"/>
  <c r="E333" i="9"/>
  <c r="H418" i="1" l="1"/>
  <c r="G418" i="1"/>
  <c r="D638" i="1"/>
  <c r="E646" i="4"/>
  <c r="E649" i="4" s="1"/>
  <c r="F644" i="4"/>
  <c r="F425" i="4"/>
  <c r="D420" i="1"/>
  <c r="H637" i="1"/>
  <c r="G637" i="1"/>
  <c r="F645" i="4"/>
  <c r="D639" i="1"/>
  <c r="C644" i="1"/>
  <c r="H20" i="3"/>
  <c r="B333" i="9"/>
  <c r="E298" i="9"/>
  <c r="I8" i="3" s="1"/>
  <c r="H638" i="1" l="1"/>
  <c r="G638" i="1"/>
  <c r="D640" i="1"/>
  <c r="E650" i="4"/>
  <c r="H420" i="1"/>
  <c r="G420" i="1"/>
  <c r="H639" i="1"/>
  <c r="G639" i="1"/>
  <c r="I19" i="3"/>
  <c r="D643" i="1"/>
  <c r="H640" i="1" l="1"/>
  <c r="G640" i="1"/>
  <c r="G297" i="9"/>
  <c r="E297" i="9" s="1"/>
  <c r="B297" i="9" s="1"/>
  <c r="F650" i="4"/>
  <c r="I20" i="3"/>
  <c r="D644" i="1"/>
  <c r="H7" i="3"/>
  <c r="J3" i="9" s="1"/>
  <c r="H643" i="1"/>
  <c r="G643" i="1"/>
  <c r="G644" i="1" l="1"/>
  <c r="H644" i="1"/>
  <c r="J7" i="9"/>
  <c r="K8" i="9"/>
  <c r="M16" i="9"/>
  <c r="L15" i="9"/>
  <c r="L16" i="9"/>
  <c r="H21" i="9"/>
  <c r="G21" i="9"/>
  <c r="E21" i="9" s="1"/>
  <c r="B21" i="9" s="1"/>
  <c r="K5" i="9"/>
  <c r="I6" i="9"/>
  <c r="H16" i="9"/>
  <c r="G15" i="9"/>
  <c r="J17" i="9"/>
  <c r="I17" i="9"/>
  <c r="H17" i="9"/>
  <c r="J6" i="9"/>
  <c r="K7" i="9"/>
  <c r="I11" i="9"/>
  <c r="K9" i="9"/>
  <c r="G18" i="9"/>
  <c r="H18" i="9"/>
  <c r="G295" i="9"/>
  <c r="L293" i="9"/>
  <c r="F293" i="9" s="1"/>
  <c r="H295" i="9"/>
  <c r="G17" i="9"/>
  <c r="M15" i="9"/>
  <c r="H22" i="9"/>
  <c r="I7" i="9"/>
  <c r="I8" i="9"/>
  <c r="J8" i="9"/>
  <c r="I9" i="9"/>
  <c r="J9" i="9"/>
  <c r="J10" i="9"/>
  <c r="K10" i="9"/>
  <c r="J11" i="9"/>
  <c r="K11" i="9"/>
  <c r="I12" i="9"/>
  <c r="J12" i="9"/>
  <c r="K12" i="9"/>
  <c r="I13" i="9"/>
  <c r="J13" i="9"/>
  <c r="K13" i="9"/>
  <c r="G16" i="9"/>
  <c r="H15" i="9"/>
  <c r="G22" i="9"/>
  <c r="I5" i="9"/>
  <c r="J5" i="9"/>
  <c r="K6" i="9"/>
  <c r="E13" i="9" l="1"/>
  <c r="B13" i="9" s="1"/>
  <c r="F16" i="9"/>
  <c r="E12" i="9"/>
  <c r="B12" i="9" s="1"/>
  <c r="E11" i="9"/>
  <c r="B11" i="9" s="1"/>
  <c r="E17" i="9"/>
  <c r="B17" i="9" s="1"/>
  <c r="E15" i="9"/>
  <c r="E18" i="9"/>
  <c r="B18" i="9" s="1"/>
  <c r="E7" i="9"/>
  <c r="B7" i="9" s="1"/>
  <c r="E8" i="9"/>
  <c r="B8" i="9" s="1"/>
  <c r="E9" i="9"/>
  <c r="B9" i="9" s="1"/>
  <c r="E10" i="9"/>
  <c r="B10" i="9" s="1"/>
  <c r="E16" i="9"/>
  <c r="E22" i="9"/>
  <c r="B22" i="9" s="1"/>
  <c r="E5" i="9"/>
  <c r="F15" i="9"/>
  <c r="E6" i="9"/>
  <c r="B6" i="9" s="1"/>
  <c r="E295" i="9"/>
  <c r="F23" i="9"/>
  <c r="B293" i="9"/>
  <c r="B16" i="9" l="1"/>
  <c r="E14" i="9"/>
  <c r="I13" i="3" s="1"/>
  <c r="B295" i="9"/>
  <c r="E23" i="9"/>
  <c r="I7" i="3" s="1"/>
  <c r="B5" i="9"/>
  <c r="E4" i="9"/>
  <c r="F14" i="9"/>
  <c r="F3" i="9" s="1"/>
  <c r="B15" i="9"/>
  <c r="E3" i="9" l="1"/>
</calcChain>
</file>

<file path=xl/sharedStrings.xml><?xml version="1.0" encoding="utf-8"?>
<sst xmlns="http://schemas.openxmlformats.org/spreadsheetml/2006/main" count="4722" uniqueCount="3655">
  <si>
    <t>Obveznik:</t>
  </si>
  <si>
    <t>27812 - GRAD ĐURĐEVAC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</si>
  <si>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</si>
  <si>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</si>
  <si>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</si>
  <si>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</si>
  <si>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</si>
  <si>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</si>
  <si>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</si>
  <si>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</si>
  <si>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</si>
  <si>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</si>
  <si>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</si>
  <si>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</si>
  <si>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</si>
  <si>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</si>
  <si>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</si>
  <si>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</si>
  <si>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</si>
  <si>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</si>
  <si>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</si>
  <si>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</si>
  <si>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</si>
  <si>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</si>
  <si>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</si>
  <si>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</si>
  <si>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</si>
  <si>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</si>
  <si>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</si>
  <si>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</si>
  <si>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</si>
  <si>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</si>
  <si>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</si>
  <si>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</si>
  <si>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</si>
  <si>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</si>
  <si>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</si>
  <si>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</si>
  <si>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</si>
  <si>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</si>
  <si>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</si>
  <si>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</si>
  <si>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</si>
  <si>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</si>
  <si>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</si>
  <si>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</si>
  <si>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</si>
  <si>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</si>
  <si>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</si>
  <si>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</si>
  <si>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</si>
  <si>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</si>
  <si>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</si>
  <si>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</si>
  <si>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</si>
  <si>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</si>
  <si>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</si>
  <si>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</si>
  <si>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</si>
  <si>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</si>
  <si>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</si>
  <si>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</si>
  <si>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</si>
  <si>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</si>
  <si>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</si>
  <si>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</si>
  <si>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</si>
  <si>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</si>
  <si>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</si>
  <si>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</si>
  <si>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</si>
  <si>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</si>
  <si>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</si>
  <si>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</si>
  <si>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</si>
  <si>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</si>
  <si>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</si>
  <si>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</si>
  <si>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</si>
  <si>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</si>
  <si>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</si>
  <si>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</si>
  <si>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</si>
  <si>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</si>
  <si>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</si>
  <si>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</si>
  <si>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</si>
  <si>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</si>
  <si>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</si>
  <si>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</si>
  <si>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</si>
  <si>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</si>
  <si>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</si>
  <si>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</si>
  <si>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</si>
  <si>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</si>
  <si>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</si>
  <si>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</si>
  <si>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</si>
  <si>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</si>
  <si>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</si>
  <si>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</si>
  <si>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</si>
  <si>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</si>
  <si>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</si>
  <si>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</si>
  <si>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</si>
  <si>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</si>
  <si>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</si>
  <si>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</si>
  <si>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</si>
  <si>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</si>
  <si>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</si>
  <si>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</si>
  <si>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</si>
  <si>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</si>
  <si>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</si>
  <si>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</si>
  <si>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</si>
  <si>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</si>
  <si>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</si>
  <si>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</si>
  <si>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</si>
  <si>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</si>
  <si>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</si>
  <si>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</si>
  <si>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</si>
  <si>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</si>
  <si>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</si>
  <si>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</si>
  <si>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</si>
  <si>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</si>
  <si>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</si>
  <si>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</si>
  <si>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</si>
  <si>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</si>
  <si>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</si>
  <si>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</si>
  <si>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</si>
  <si>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</si>
  <si>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</si>
  <si>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</si>
  <si>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</si>
  <si>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</si>
  <si>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</si>
  <si>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</si>
  <si>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</si>
  <si>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</si>
  <si>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</si>
  <si>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</si>
  <si>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</si>
  <si>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</si>
  <si>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</si>
  <si>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</si>
  <si>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</si>
  <si>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</si>
  <si>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</si>
  <si>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</si>
  <si>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</si>
  <si>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</si>
  <si>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</si>
  <si>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</si>
  <si>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</si>
  <si>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</si>
  <si>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</si>
  <si>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</si>
  <si>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</si>
  <si>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</si>
  <si>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</si>
  <si>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</si>
  <si>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</si>
  <si>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</si>
  <si>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</si>
  <si>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</si>
  <si>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</si>
  <si>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</si>
  <si>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</si>
  <si>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</si>
  <si>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</si>
  <si>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</si>
  <si>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</si>
  <si>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</si>
  <si>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</si>
  <si>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</si>
  <si>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</si>
  <si>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</si>
  <si>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</si>
  <si>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</si>
  <si>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</si>
  <si>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</si>
  <si>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</si>
  <si>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</si>
  <si>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</si>
  <si>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</si>
  <si>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</si>
  <si>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</si>
  <si>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</si>
  <si>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</si>
  <si>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</si>
  <si>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</si>
  <si>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</si>
  <si>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</si>
  <si>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</si>
  <si>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</si>
  <si>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</si>
  <si>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</si>
  <si>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</si>
  <si>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</si>
  <si>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</si>
  <si>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</si>
  <si>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</si>
  <si>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</si>
  <si>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</si>
  <si>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</si>
  <si>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</si>
  <si>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</si>
  <si>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</si>
  <si>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</si>
  <si>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</si>
  <si>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</si>
  <si>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</si>
  <si>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</si>
  <si>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</si>
  <si>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</si>
  <si>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</si>
  <si>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</si>
  <si>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</si>
  <si>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</si>
  <si>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</si>
  <si>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</si>
  <si>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</si>
  <si>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</si>
  <si>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</si>
  <si>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</si>
  <si>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</si>
  <si>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</si>
  <si>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</si>
  <si>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</si>
  <si>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</si>
  <si>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</si>
  <si>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</si>
  <si>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</si>
  <si>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</si>
  <si>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</si>
  <si>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</si>
  <si>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</si>
  <si>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</si>
  <si>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</si>
  <si>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</si>
  <si>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</si>
  <si>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</si>
  <si>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</si>
  <si>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</si>
  <si>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</si>
  <si>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</si>
  <si>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</si>
  <si>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</si>
  <si>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</si>
  <si>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</si>
  <si>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</si>
  <si>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</si>
  <si>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</si>
  <si>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</si>
  <si>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</si>
  <si>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</si>
  <si>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</si>
  <si>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</si>
  <si>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</si>
  <si>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</si>
  <si>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</si>
  <si>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</si>
  <si>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</si>
  <si>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</si>
  <si>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</si>
  <si>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</si>
  <si>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</si>
  <si>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</si>
  <si>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</si>
  <si>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</si>
  <si>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</si>
  <si>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</si>
  <si>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</si>
  <si>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</si>
  <si>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</si>
  <si>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</si>
  <si>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</si>
  <si>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</si>
  <si>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</si>
  <si>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</si>
  <si>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</si>
  <si>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</si>
  <si>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</si>
  <si>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</si>
  <si>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</si>
  <si>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</si>
  <si>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</si>
  <si>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</si>
  <si>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</si>
  <si>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</si>
  <si>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</si>
  <si>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</si>
  <si>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</si>
  <si>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</si>
  <si>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</si>
  <si>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</si>
  <si>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</si>
  <si>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</si>
  <si>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</si>
  <si>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</si>
  <si>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</si>
  <si>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</si>
  <si>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</si>
  <si>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</si>
  <si>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</si>
  <si>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</si>
  <si>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</si>
  <si>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</si>
  <si>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</si>
  <si>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</si>
  <si>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</si>
  <si>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</si>
  <si>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</si>
  <si>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</si>
  <si>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</si>
  <si>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</si>
  <si>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</si>
  <si>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</si>
  <si>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</si>
  <si>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</si>
  <si>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</si>
  <si>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</si>
  <si>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</si>
  <si>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</si>
  <si>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</si>
  <si>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</si>
  <si>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</si>
  <si>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</si>
  <si>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</si>
  <si>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</si>
  <si>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</si>
  <si>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</si>
  <si>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</si>
  <si>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</si>
  <si>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</si>
  <si>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</si>
  <si>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</si>
  <si>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</si>
  <si>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</si>
  <si>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</si>
  <si>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</si>
  <si>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</si>
  <si>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</si>
  <si>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</si>
  <si>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</si>
  <si>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</si>
  <si>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</si>
  <si>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</si>
  <si>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</si>
  <si>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</si>
  <si>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</si>
  <si>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</si>
  <si>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</si>
  <si>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</si>
  <si>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</si>
  <si>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</si>
  <si>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</si>
  <si>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</si>
  <si>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</si>
  <si>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</si>
  <si>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</si>
  <si>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</si>
  <si>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</si>
  <si>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</si>
  <si>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</si>
  <si>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</si>
  <si>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</si>
  <si>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</si>
  <si>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</si>
  <si>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</si>
  <si>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</si>
  <si>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</si>
  <si>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</si>
  <si>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</si>
  <si>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</si>
  <si>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</si>
  <si>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</si>
  <si>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</si>
  <si>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</si>
  <si>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</si>
  <si>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</si>
  <si>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</si>
  <si>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</si>
  <si>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</si>
  <si>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</si>
  <si>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</si>
  <si>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</si>
  <si>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</si>
  <si>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</si>
  <si>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</si>
  <si>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</si>
  <si>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</si>
  <si>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</si>
  <si>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</si>
  <si>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</si>
  <si>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</si>
  <si>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</si>
  <si>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</si>
  <si>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</si>
  <si>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</si>
  <si>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</si>
  <si>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</si>
  <si>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</si>
  <si>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</si>
  <si>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</si>
  <si>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</si>
  <si>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</si>
  <si>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</si>
  <si>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</si>
  <si>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</si>
  <si>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</si>
  <si>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</si>
  <si>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</si>
  <si>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</si>
  <si>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</si>
  <si>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</si>
  <si>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</si>
  <si>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</si>
  <si>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</si>
  <si>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</si>
  <si>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</si>
  <si>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</si>
  <si>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</si>
  <si>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</si>
  <si>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</si>
  <si>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</si>
  <si>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</si>
  <si>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</si>
  <si>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</si>
  <si>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</si>
  <si>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</si>
  <si>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</si>
  <si>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</si>
  <si>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</si>
  <si>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</si>
  <si>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</si>
  <si>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</si>
  <si>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</si>
  <si>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</si>
  <si>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</si>
  <si>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</si>
  <si>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</si>
  <si>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</si>
  <si>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</si>
  <si>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</si>
  <si>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</si>
  <si>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</si>
  <si>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</si>
  <si>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</si>
  <si>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</si>
  <si>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</si>
  <si>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</si>
  <si>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</si>
  <si>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</si>
  <si>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</si>
  <si>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</si>
  <si>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</si>
  <si>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</si>
  <si>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</si>
  <si>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</si>
  <si>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</si>
  <si>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</si>
  <si>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</si>
  <si>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</si>
  <si>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</si>
  <si>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</si>
  <si>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</si>
  <si>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</si>
  <si>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</si>
  <si>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</si>
  <si>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</si>
  <si>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</si>
  <si>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</si>
  <si>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</si>
  <si>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</si>
  <si>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</si>
  <si>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</si>
  <si>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</si>
  <si>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</si>
  <si>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</si>
  <si>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</si>
  <si>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</si>
  <si>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</si>
  <si>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</si>
  <si>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</si>
  <si>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</si>
  <si>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</si>
  <si>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</si>
  <si>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</si>
  <si>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</si>
  <si>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</si>
  <si>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</si>
  <si>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</si>
  <si>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</si>
  <si>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</si>
  <si>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</si>
  <si>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</si>
  <si>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</si>
  <si>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</si>
  <si>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</si>
  <si>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</si>
  <si>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</si>
  <si>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</si>
  <si>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</si>
  <si>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</si>
  <si>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</si>
  <si>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</si>
  <si>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</si>
  <si>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</si>
  <si>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</si>
  <si>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</si>
  <si>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</si>
  <si>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</si>
  <si>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</si>
  <si>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</si>
  <si>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</si>
  <si>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</si>
  <si>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</si>
  <si>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</si>
  <si>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</si>
  <si>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</si>
  <si>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</si>
  <si>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</si>
  <si>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</si>
  <si>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</si>
  <si>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</si>
  <si>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</si>
  <si>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</si>
  <si>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</si>
  <si>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</si>
  <si>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</si>
  <si>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</si>
  <si>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</si>
  <si>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</si>
  <si>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</si>
  <si>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</si>
  <si>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</si>
  <si>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</si>
  <si>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</si>
  <si>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</si>
  <si>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</si>
  <si>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</si>
  <si>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</si>
  <si>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</si>
  <si>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</si>
  <si>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</si>
  <si>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</si>
  <si>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</si>
  <si>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</si>
  <si>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</si>
  <si>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</si>
  <si>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</si>
  <si>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</si>
  <si>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</si>
  <si>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</si>
  <si>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</si>
  <si>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</si>
  <si>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</si>
  <si>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</si>
  <si>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</si>
  <si>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</si>
  <si>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</si>
  <si>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</si>
  <si>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</si>
  <si>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</si>
  <si>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</si>
  <si>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</si>
  <si>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</si>
  <si>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</si>
  <si>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</si>
  <si>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</si>
  <si>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</si>
  <si>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</si>
  <si>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</si>
  <si>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</si>
  <si>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</si>
  <si>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</si>
  <si>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</si>
  <si>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</si>
  <si>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</si>
  <si>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</si>
  <si>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</si>
  <si>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</si>
  <si>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</si>
  <si>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</si>
  <si>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</si>
  <si>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</si>
  <si>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</si>
  <si>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</si>
  <si>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</si>
  <si>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</si>
  <si>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</si>
  <si>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</si>
  <si>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</si>
  <si>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</si>
  <si>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</si>
  <si>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</si>
  <si>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</si>
  <si>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</si>
  <si>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</si>
  <si>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</si>
  <si>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</si>
  <si>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</si>
  <si>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</si>
  <si>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</si>
  <si>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</si>
  <si>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</si>
  <si>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</si>
  <si>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</si>
  <si>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</si>
  <si>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</si>
  <si>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</si>
  <si>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</si>
  <si>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</si>
  <si>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</si>
  <si>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</si>
  <si>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</si>
  <si>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</si>
  <si>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</si>
  <si>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</si>
  <si>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</si>
  <si>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</si>
  <si>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</si>
  <si>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</si>
  <si>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</si>
  <si>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</si>
  <si>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</si>
  <si>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</si>
  <si>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</si>
  <si>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</si>
  <si>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</si>
  <si>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</si>
  <si>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</si>
  <si>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</si>
  <si>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</si>
  <si>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</si>
  <si>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</si>
  <si>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</si>
  <si>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</si>
  <si>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</si>
  <si>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</si>
  <si>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</si>
  <si>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</si>
  <si>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</si>
  <si>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</si>
  <si>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</si>
  <si>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</si>
  <si>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</si>
  <si>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</si>
  <si>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</si>
  <si>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</si>
  <si>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</si>
  <si>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</si>
  <si>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</si>
  <si>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</si>
  <si>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</si>
  <si>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</si>
  <si>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</si>
  <si>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</si>
  <si>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</si>
  <si>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</si>
  <si>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</si>
  <si>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</si>
  <si>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</si>
  <si>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</si>
  <si>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</si>
  <si>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</si>
  <si>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</si>
  <si>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</si>
  <si>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</si>
  <si>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</si>
  <si>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</si>
  <si>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</si>
  <si>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</si>
  <si>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</si>
  <si>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</si>
  <si>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</si>
  <si>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</si>
  <si>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</si>
  <si>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</si>
  <si>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</si>
  <si>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</si>
  <si>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</si>
  <si>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</si>
  <si>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</si>
  <si>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</si>
  <si>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</si>
  <si>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</si>
  <si>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</si>
  <si>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</si>
  <si>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</si>
  <si>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</si>
  <si>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</si>
  <si>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</si>
  <si>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</si>
  <si>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</si>
  <si>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</si>
  <si>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</si>
  <si>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</si>
  <si>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</si>
  <si>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</si>
  <si>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</si>
  <si>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</si>
  <si>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</si>
  <si>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</si>
  <si>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</si>
  <si>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</si>
  <si>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</si>
  <si>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</si>
  <si>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</si>
  <si>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</si>
  <si>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</si>
  <si>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</si>
  <si>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</si>
  <si>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</si>
  <si>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</si>
  <si>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</si>
  <si>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</si>
  <si>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</si>
  <si>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</si>
  <si>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</si>
  <si>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</si>
  <si>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</si>
  <si>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</si>
  <si>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</si>
  <si>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</si>
  <si>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</si>
  <si>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</si>
  <si>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</si>
  <si>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</si>
  <si>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</si>
  <si>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</si>
  <si>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</si>
  <si>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</si>
  <si>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</si>
  <si>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</si>
  <si>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</si>
  <si>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</si>
  <si>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</si>
  <si>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</si>
  <si>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</si>
  <si>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</si>
  <si>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</si>
  <si>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</si>
  <si>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</si>
  <si>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</si>
  <si>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</si>
  <si>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</si>
  <si>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</si>
  <si>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</si>
  <si>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</si>
  <si>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</si>
  <si>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</si>
  <si>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</si>
  <si>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</si>
  <si>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</si>
  <si>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</si>
  <si>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</si>
  <si>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</si>
  <si>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</si>
  <si>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</si>
  <si>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</si>
  <si>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</si>
  <si>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</si>
  <si>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</si>
  <si>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</si>
  <si>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</si>
  <si>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</si>
  <si>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</si>
  <si>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</si>
  <si>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</si>
  <si>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</si>
  <si>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</si>
  <si>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</si>
  <si>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</si>
  <si>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</si>
  <si>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</si>
  <si>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</si>
  <si>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</si>
  <si>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</si>
  <si>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</si>
  <si>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</si>
  <si>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</si>
  <si>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</si>
  <si>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</si>
  <si>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</si>
  <si>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</si>
  <si>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</si>
  <si>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</si>
  <si>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</si>
  <si>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</si>
  <si>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</si>
  <si>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</si>
  <si>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</si>
  <si>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</si>
  <si>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</si>
  <si>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</si>
  <si>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</si>
  <si>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</si>
  <si>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</si>
  <si>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</si>
  <si>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</si>
  <si>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</si>
  <si>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</si>
  <si>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</si>
  <si>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</si>
  <si>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</si>
  <si>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</si>
  <si>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</si>
  <si>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</si>
  <si>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</si>
  <si>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</si>
  <si>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</si>
  <si>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</si>
  <si>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</si>
  <si>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</si>
  <si>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</si>
  <si>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</si>
  <si>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</si>
  <si>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</si>
  <si>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</si>
  <si>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</si>
  <si>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</si>
  <si>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</si>
  <si>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</si>
  <si>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</si>
  <si>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</si>
  <si>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</si>
  <si>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</si>
  <si>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</si>
  <si>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</si>
  <si>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</si>
  <si>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</si>
  <si>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</si>
  <si>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</si>
  <si>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</si>
  <si>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</si>
  <si>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</si>
  <si>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</si>
  <si>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</si>
  <si>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</si>
  <si>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</si>
  <si>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</si>
  <si>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</si>
  <si>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</si>
  <si>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</si>
  <si>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</si>
  <si>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</si>
  <si>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</si>
  <si>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</si>
  <si>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</si>
  <si>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</si>
  <si>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</si>
  <si>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</si>
  <si>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</si>
  <si>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</si>
  <si>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</si>
  <si>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</si>
  <si>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</si>
  <si>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</si>
  <si>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</si>
  <si>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</si>
  <si>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</si>
  <si>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</si>
  <si>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</si>
  <si>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</si>
  <si>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</si>
  <si>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</si>
  <si>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</si>
  <si>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</si>
  <si>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</si>
  <si>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</si>
  <si>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</si>
  <si>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</si>
  <si>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</si>
  <si>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</si>
  <si>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</si>
  <si>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</si>
  <si>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</si>
  <si>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</si>
  <si>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</si>
  <si>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</si>
  <si>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</si>
  <si>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</si>
  <si>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</si>
  <si>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</si>
  <si>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</si>
  <si>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</si>
  <si>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</si>
  <si>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</si>
  <si>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</si>
  <si>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</si>
  <si>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</si>
  <si>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</si>
  <si>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</si>
  <si>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</si>
  <si>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</si>
  <si>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</si>
  <si>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</si>
  <si>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</si>
  <si>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</si>
  <si>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</si>
  <si>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</si>
  <si>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</si>
  <si>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</si>
  <si>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</si>
  <si>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</si>
  <si>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</si>
  <si>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</si>
  <si>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</si>
  <si>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</si>
  <si>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</si>
  <si>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</si>
  <si>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</si>
  <si>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</si>
  <si>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</si>
  <si>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</si>
  <si>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</si>
  <si>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</si>
  <si>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</si>
  <si>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</si>
  <si>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</si>
  <si>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</si>
  <si>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</si>
  <si>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</si>
  <si>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</si>
  <si>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</si>
  <si>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</si>
  <si>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</si>
  <si>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</si>
  <si>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</si>
  <si>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</si>
  <si>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</si>
  <si>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</si>
  <si>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</si>
  <si>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</si>
  <si>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</si>
  <si>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</si>
  <si>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</si>
  <si>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</si>
  <si>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</si>
  <si>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</si>
  <si>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</si>
  <si>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</si>
  <si>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</si>
  <si>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</si>
  <si>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</si>
  <si>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</si>
  <si>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</si>
  <si>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</si>
  <si>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</si>
  <si>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</si>
  <si>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</si>
  <si>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</si>
  <si>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</si>
  <si>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</si>
  <si>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</si>
  <si>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</si>
  <si>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</si>
  <si>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</si>
  <si>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</si>
  <si>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</si>
  <si>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</si>
  <si>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</si>
  <si>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</si>
  <si>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</si>
  <si>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</si>
  <si>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</si>
  <si>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</si>
  <si>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</si>
  <si>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</si>
  <si>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</si>
  <si>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</si>
  <si>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</si>
  <si>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</si>
  <si>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</si>
  <si>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</si>
  <si>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</si>
  <si>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</si>
  <si>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</si>
  <si>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</si>
  <si>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</si>
  <si>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</si>
  <si>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</si>
  <si>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</si>
  <si>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</si>
  <si>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</si>
  <si>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</si>
  <si>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</si>
  <si>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</si>
  <si>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</si>
  <si>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</si>
  <si>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</si>
  <si>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</si>
  <si>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</si>
  <si>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</si>
  <si>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</si>
  <si>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</si>
  <si>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</si>
  <si>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</si>
  <si>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</si>
  <si>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</si>
  <si>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</si>
  <si>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</si>
  <si>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</si>
  <si>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</si>
  <si>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</si>
  <si>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</si>
  <si>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</si>
  <si>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</si>
  <si>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</si>
  <si>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</si>
  <si>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</si>
  <si>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</si>
  <si>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</si>
  <si>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</si>
  <si>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</si>
  <si>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</si>
  <si>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</si>
  <si>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</si>
  <si>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</si>
  <si>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</si>
  <si>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</si>
  <si>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</si>
  <si>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</si>
  <si>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</si>
  <si>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</si>
  <si>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</si>
  <si>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</si>
  <si>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</si>
  <si>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</si>
  <si>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</si>
  <si>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</si>
  <si>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</si>
  <si>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</si>
  <si>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</si>
  <si>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</si>
  <si>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</si>
  <si>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</si>
  <si>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</si>
  <si>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</si>
  <si>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</si>
  <si>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</si>
  <si>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</si>
  <si>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</si>
  <si>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</si>
  <si>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</si>
  <si>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</si>
  <si>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</si>
  <si>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</si>
  <si>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</si>
  <si>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</si>
  <si>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</si>
  <si>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</si>
  <si>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</si>
  <si>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</si>
  <si>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</si>
  <si>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</si>
  <si>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</si>
  <si>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</si>
  <si>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</si>
  <si>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</si>
  <si>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</si>
  <si>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</si>
  <si>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</si>
  <si>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</si>
  <si>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</si>
  <si>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</si>
  <si>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</si>
  <si>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</si>
  <si>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</si>
  <si>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</si>
  <si>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</si>
  <si>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</si>
  <si>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</si>
  <si>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</si>
  <si>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</si>
  <si>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</si>
  <si>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</si>
  <si>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</si>
  <si>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</si>
  <si>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</si>
  <si>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</si>
  <si>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</si>
  <si>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</si>
  <si>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</si>
  <si>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</si>
  <si>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</si>
  <si>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</si>
  <si>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</si>
  <si>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</si>
  <si>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</si>
  <si>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</si>
  <si>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</si>
  <si>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</si>
  <si>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</si>
  <si>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</si>
  <si>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</si>
  <si>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</si>
  <si>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</si>
  <si>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</si>
  <si>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</si>
  <si>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</si>
  <si>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</si>
  <si>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</si>
  <si>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</si>
  <si>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</si>
  <si>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</si>
  <si>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</si>
  <si>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</si>
  <si>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</si>
  <si>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</si>
  <si>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</si>
  <si>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</si>
  <si>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</si>
  <si>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</si>
  <si>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</si>
  <si>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</si>
  <si>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</si>
  <si>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</si>
  <si>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</si>
  <si>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</si>
  <si>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</si>
  <si>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</si>
  <si>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</si>
  <si>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</si>
  <si>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</si>
  <si>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</si>
  <si>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</si>
  <si>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</si>
  <si>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</si>
  <si>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</si>
  <si>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</si>
  <si>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</si>
  <si>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</si>
  <si>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</si>
  <si>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</si>
  <si>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</si>
  <si>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</si>
  <si>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</si>
  <si>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</si>
  <si>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</si>
  <si>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</si>
  <si>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</si>
  <si>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</si>
  <si>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</si>
  <si>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</si>
  <si>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</si>
  <si>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</si>
  <si>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</si>
  <si>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</si>
  <si>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</si>
  <si>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</si>
  <si>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</si>
  <si>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</si>
  <si>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</si>
  <si>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</si>
  <si>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</si>
  <si>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</si>
  <si>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</si>
  <si>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</si>
  <si>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</si>
  <si>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</si>
  <si>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</si>
  <si>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</si>
  <si>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</si>
  <si>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</si>
  <si>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</si>
  <si>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</si>
  <si>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</si>
  <si>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</si>
  <si>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</si>
  <si>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</si>
  <si>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</si>
  <si>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</si>
  <si>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</si>
  <si>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</si>
  <si>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</si>
  <si>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</si>
  <si>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</si>
  <si>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</si>
  <si>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</si>
  <si>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</si>
  <si>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</si>
  <si>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</si>
  <si>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</si>
  <si>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</si>
  <si>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</si>
  <si>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</si>
  <si>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</si>
  <si>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</si>
  <si>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</si>
  <si>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</si>
  <si>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</si>
  <si>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</si>
  <si>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</si>
  <si>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</si>
  <si>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</si>
  <si>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</si>
  <si>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</si>
  <si>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</si>
  <si>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</si>
  <si>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</si>
  <si>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</si>
  <si>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</si>
  <si>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</si>
  <si>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</si>
  <si>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</si>
  <si>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</si>
  <si>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</si>
  <si>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</si>
  <si>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</si>
  <si>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</si>
  <si>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</si>
  <si>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</si>
  <si>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</si>
  <si>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</si>
  <si>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</si>
  <si>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</si>
  <si>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</si>
  <si>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</si>
  <si>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</si>
  <si>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</si>
  <si>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</si>
  <si>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</si>
  <si>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</si>
  <si>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</si>
  <si>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</si>
  <si>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</si>
  <si>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</si>
  <si>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</si>
  <si>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</si>
  <si>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</si>
  <si>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</si>
  <si>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</si>
  <si>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</si>
  <si>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</si>
  <si>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</si>
  <si>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</si>
  <si>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</si>
  <si>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</si>
  <si>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</si>
  <si>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</si>
  <si>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</si>
  <si>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</si>
  <si>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</si>
  <si>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</si>
  <si>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</si>
  <si>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</si>
  <si>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</si>
  <si>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</si>
  <si>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</si>
  <si>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</si>
  <si>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</si>
  <si>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</si>
  <si>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</si>
  <si>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</si>
  <si>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</si>
  <si>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</si>
  <si>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</si>
  <si>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</si>
  <si>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</si>
  <si>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</si>
  <si>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</si>
  <si>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</si>
  <si>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</si>
  <si>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</si>
  <si>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</si>
  <si>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</si>
  <si>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</si>
  <si>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</si>
  <si>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</si>
  <si>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</si>
  <si>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</si>
  <si>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</si>
  <si>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</si>
  <si>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</si>
  <si>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</si>
  <si>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</si>
  <si>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</si>
  <si>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</si>
  <si>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</si>
  <si>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</si>
  <si>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</si>
  <si>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</si>
  <si>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</si>
  <si>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</si>
  <si>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</si>
  <si>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</si>
  <si>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</si>
  <si>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</si>
  <si>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</si>
  <si>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</si>
  <si>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</si>
  <si>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</si>
  <si>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</si>
  <si>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</si>
  <si>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</si>
  <si>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</si>
  <si>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</si>
  <si>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</si>
  <si>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</si>
  <si>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</si>
  <si>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</si>
  <si>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</si>
  <si>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</si>
  <si>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</si>
  <si>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</si>
  <si>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</si>
  <si>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</si>
  <si>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</si>
  <si>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</si>
  <si>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</si>
  <si>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</si>
  <si>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</si>
  <si>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</si>
  <si>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</si>
  <si>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</si>
  <si>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</si>
  <si>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</si>
  <si>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</si>
  <si>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</si>
  <si>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</si>
  <si>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</si>
  <si>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</si>
  <si>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</si>
  <si>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</si>
  <si>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</si>
  <si>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</si>
  <si>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</si>
  <si>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</si>
  <si>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</si>
  <si>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</si>
  <si>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</si>
  <si>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</si>
  <si>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</si>
  <si>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</si>
  <si>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</si>
  <si>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</si>
  <si>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</si>
  <si>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</si>
  <si>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</si>
  <si>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</si>
  <si>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</si>
  <si>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</si>
  <si>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</si>
  <si>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</si>
  <si>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</si>
  <si>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</si>
  <si>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</si>
  <si>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</si>
  <si>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</si>
  <si>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</si>
  <si>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</si>
  <si>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</si>
  <si>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</si>
  <si>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</si>
  <si>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</si>
  <si>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</si>
  <si>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</si>
  <si>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</si>
  <si>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</si>
  <si>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</si>
  <si>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</si>
  <si>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</si>
  <si>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</si>
  <si>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</si>
  <si>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</si>
  <si>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</si>
  <si>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</si>
  <si>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</si>
  <si>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</si>
  <si>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</si>
  <si>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</si>
  <si>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</si>
  <si>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</si>
  <si>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</si>
  <si>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</si>
  <si>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</si>
  <si>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</si>
  <si>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</si>
  <si>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</si>
  <si>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</si>
  <si>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</si>
  <si>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</si>
  <si>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</si>
  <si>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</si>
  <si>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</si>
  <si>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</si>
  <si>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</si>
  <si>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</si>
  <si>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</si>
  <si>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</si>
  <si>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</si>
  <si>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</si>
  <si>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</si>
  <si>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</si>
  <si>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</si>
  <si>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</si>
  <si>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</si>
  <si>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</si>
  <si>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</si>
  <si>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</si>
  <si>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</si>
  <si>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</si>
  <si>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</si>
  <si>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</si>
  <si>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</si>
  <si>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</si>
  <si>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</si>
  <si>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</si>
  <si>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</si>
  <si>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</si>
  <si>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</si>
  <si>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</si>
  <si>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</si>
  <si>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</si>
  <si>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</si>
  <si>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</si>
  <si>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</si>
  <si>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</si>
  <si>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</si>
  <si>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</si>
  <si>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</si>
  <si>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</si>
  <si>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</si>
  <si>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</si>
  <si>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</si>
  <si>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</si>
  <si>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</si>
  <si>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</si>
  <si>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</si>
  <si>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</si>
  <si>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</si>
  <si>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</si>
  <si>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</si>
  <si>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</si>
  <si>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</si>
  <si>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</si>
  <si>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</si>
  <si>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</si>
  <si>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</si>
  <si>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</si>
  <si>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</si>
  <si>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</si>
  <si>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</si>
  <si>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</si>
  <si>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</si>
  <si>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</si>
  <si>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</si>
  <si>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</si>
  <si>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</si>
  <si>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</si>
  <si>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</si>
  <si>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</si>
  <si>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</si>
  <si>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</si>
  <si>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</si>
  <si>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</si>
  <si>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</si>
  <si>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</si>
  <si>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</si>
  <si>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</si>
  <si>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</si>
  <si>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</si>
  <si>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</si>
  <si>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</si>
  <si>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</si>
  <si>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</si>
  <si>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</si>
  <si>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</si>
  <si>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</si>
  <si>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</si>
  <si>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</si>
  <si>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</si>
  <si>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</si>
  <si>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</si>
  <si>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</si>
  <si>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</si>
  <si>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</si>
  <si>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</si>
  <si>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</si>
  <si>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</si>
  <si>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</si>
  <si>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</si>
  <si>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</si>
  <si>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</si>
  <si>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</si>
  <si>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</si>
  <si>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</si>
  <si>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</si>
  <si>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</si>
  <si>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</si>
  <si>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</si>
  <si>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</si>
  <si>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</si>
  <si>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</si>
  <si>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</si>
  <si>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</si>
  <si>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</si>
  <si>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</si>
  <si>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</si>
  <si>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</si>
  <si>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</si>
  <si>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</si>
  <si>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</si>
  <si>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</si>
  <si>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</si>
  <si>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</si>
  <si>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</si>
  <si>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</si>
  <si>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</si>
  <si>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</si>
  <si>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</si>
  <si>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</si>
  <si>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</si>
  <si>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</si>
  <si>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</si>
  <si>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</si>
  <si>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</si>
  <si>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</si>
  <si>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</si>
  <si>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</si>
  <si>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</si>
  <si>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</si>
  <si>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</si>
  <si>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</si>
  <si>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</si>
  <si>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</si>
  <si>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</si>
  <si>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</si>
  <si>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</si>
  <si>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</si>
  <si>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</si>
  <si>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</si>
  <si>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</si>
  <si>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</si>
  <si>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</si>
  <si>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</si>
  <si>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</si>
  <si>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</si>
  <si>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</si>
  <si>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</si>
  <si>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</si>
  <si>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</si>
  <si>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</si>
  <si>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</si>
  <si>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</si>
  <si>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</si>
  <si>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</si>
  <si>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</si>
  <si>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</si>
  <si>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</si>
  <si>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</si>
  <si>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</si>
  <si>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</si>
  <si>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</si>
  <si>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</si>
  <si>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</si>
  <si>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</si>
  <si>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</si>
  <si>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</si>
  <si>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</si>
  <si>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</si>
  <si>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</si>
  <si>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</si>
  <si>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</si>
  <si>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</si>
  <si>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</si>
  <si>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</si>
  <si>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</si>
  <si>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</si>
  <si>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</si>
  <si>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</si>
  <si>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</si>
  <si>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</si>
  <si>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</si>
  <si>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</si>
  <si>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</si>
  <si>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</si>
  <si>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</si>
  <si>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</si>
  <si>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</si>
  <si>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</si>
  <si>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</si>
  <si>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</si>
  <si>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</si>
  <si>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</si>
  <si>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</si>
  <si>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</si>
  <si>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</si>
  <si>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</si>
  <si>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</si>
  <si>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</si>
  <si>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</si>
  <si>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</si>
  <si>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</si>
  <si>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</si>
  <si>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</si>
  <si>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</si>
  <si>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</si>
  <si>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</si>
  <si>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</si>
  <si>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</si>
  <si>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</si>
  <si>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</si>
  <si>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</si>
  <si>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</si>
  <si>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</si>
  <si>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</si>
  <si>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</si>
  <si>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</si>
  <si>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</si>
  <si>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</si>
  <si>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</si>
  <si>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</si>
  <si>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</si>
  <si>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</si>
  <si>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</si>
  <si>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</si>
  <si>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</si>
  <si>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</si>
  <si>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</si>
  <si>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</si>
  <si>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</si>
  <si>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</si>
  <si>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</si>
  <si>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</si>
  <si>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</si>
  <si>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</si>
  <si>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</si>
  <si>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</si>
  <si>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</si>
  <si>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</si>
  <si>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</si>
  <si>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</si>
  <si>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</si>
  <si>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</si>
  <si>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</si>
  <si>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</si>
  <si>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</si>
  <si>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</si>
  <si>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</si>
  <si>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</si>
  <si>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</si>
  <si>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</si>
  <si>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</si>
  <si>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</si>
  <si>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</si>
  <si>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</si>
  <si>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</si>
  <si>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</si>
  <si>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</si>
  <si>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</si>
  <si>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</si>
  <si>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</si>
  <si>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</si>
  <si>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</si>
  <si>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</si>
  <si>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</si>
  <si>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</si>
  <si>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</si>
  <si>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</si>
  <si>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</si>
  <si>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</si>
  <si>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</si>
  <si>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</si>
  <si>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</si>
  <si>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</si>
  <si>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</si>
  <si>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</si>
  <si>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</si>
  <si>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</si>
  <si>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</si>
  <si>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</si>
  <si>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</si>
  <si>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</si>
  <si>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</si>
  <si>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</si>
  <si>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</si>
  <si>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</si>
  <si>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</si>
  <si>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</si>
  <si>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</si>
  <si>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</si>
  <si>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</si>
  <si>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</si>
  <si>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</si>
  <si>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</si>
  <si>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</si>
  <si>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</si>
  <si>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</si>
  <si>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</si>
  <si>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</si>
  <si>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</si>
  <si>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</si>
  <si>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</si>
  <si>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</si>
  <si>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</si>
  <si>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</si>
  <si>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</si>
  <si>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</si>
  <si>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</si>
  <si>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</si>
  <si>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</si>
  <si>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</si>
  <si>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</si>
  <si>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</si>
  <si>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</si>
  <si>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</si>
  <si>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</si>
  <si>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</si>
  <si>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</si>
  <si>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</si>
  <si>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</si>
  <si>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</si>
  <si>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</si>
  <si>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</si>
  <si>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</si>
  <si>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</si>
  <si>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</si>
  <si>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</si>
  <si>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</si>
  <si>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</si>
  <si>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</si>
  <si>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</si>
  <si>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</si>
  <si>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</si>
  <si>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</si>
  <si>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</si>
  <si>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</si>
  <si>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</si>
  <si>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</si>
  <si>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</si>
  <si>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</si>
  <si>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</si>
  <si>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</si>
  <si>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</si>
  <si>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</si>
  <si>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</si>
  <si>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</si>
  <si>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</si>
  <si>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</si>
  <si>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</si>
  <si>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</si>
  <si>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</si>
  <si>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</si>
  <si>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</si>
  <si>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</si>
  <si>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</si>
  <si>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</si>
  <si>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</si>
  <si>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</si>
  <si>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</si>
  <si>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</si>
  <si>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</si>
  <si>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</si>
  <si>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</si>
  <si>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</si>
  <si>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</si>
  <si>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</si>
  <si>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</si>
  <si>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</si>
  <si>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</si>
  <si>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</si>
  <si>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</si>
  <si>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</si>
  <si>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</si>
  <si>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</si>
  <si>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</si>
  <si>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</si>
  <si>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</si>
  <si>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</si>
  <si>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</si>
  <si>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</si>
  <si>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</si>
  <si>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</si>
  <si>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</si>
  <si>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</si>
  <si>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</si>
  <si>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</si>
  <si>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</si>
  <si>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</si>
  <si>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</si>
  <si>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</si>
  <si>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</si>
  <si>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</si>
  <si>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</si>
  <si>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</si>
  <si>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</si>
  <si>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</si>
  <si>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</si>
  <si>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</si>
  <si>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</si>
  <si>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</si>
  <si>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</si>
  <si>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</si>
  <si>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</si>
  <si>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</si>
  <si>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</si>
  <si>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</si>
  <si>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</si>
  <si>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</si>
  <si>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</si>
  <si>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</si>
  <si>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</si>
  <si>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</si>
  <si>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</si>
  <si>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</si>
  <si>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</si>
  <si>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</si>
  <si>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</si>
  <si>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</si>
  <si>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</si>
  <si>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</si>
  <si>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</si>
  <si>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</si>
  <si>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</si>
  <si>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</si>
  <si>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</si>
  <si>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</si>
  <si>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</si>
  <si>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</si>
  <si>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</si>
  <si>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</si>
  <si>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</si>
  <si>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</si>
  <si>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</si>
  <si>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</si>
  <si>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</si>
  <si>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</si>
  <si>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</si>
  <si>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</si>
  <si>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</si>
  <si>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</si>
  <si>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</si>
  <si>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</si>
  <si>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</si>
  <si>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</si>
  <si>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</si>
  <si>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</si>
  <si>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</si>
  <si>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</si>
  <si>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</si>
  <si>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</si>
  <si>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</si>
  <si>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</si>
  <si>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</si>
  <si>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</si>
  <si>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</si>
  <si>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</si>
  <si>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</si>
  <si>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</si>
  <si>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</si>
  <si>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</si>
  <si>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</si>
  <si>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</si>
  <si>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</si>
  <si>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</si>
  <si>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</si>
  <si>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</si>
  <si>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</si>
  <si>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</si>
  <si>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</si>
  <si>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</si>
  <si>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</si>
  <si>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</si>
  <si>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</si>
  <si>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</si>
  <si>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</si>
  <si>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</si>
  <si>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</si>
  <si>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</si>
  <si>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</si>
  <si>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</si>
  <si>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</si>
  <si>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</si>
  <si>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</si>
  <si>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</si>
  <si>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</si>
  <si>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</si>
  <si>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</si>
  <si>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</si>
  <si>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</si>
  <si>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</si>
  <si>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</si>
  <si>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</si>
  <si>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</si>
  <si>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</si>
  <si>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</si>
  <si>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</si>
  <si>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</si>
  <si>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</si>
  <si>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</si>
  <si>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</si>
  <si>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</si>
  <si>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</si>
  <si>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</si>
  <si>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</si>
  <si>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</si>
  <si>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</si>
  <si>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</si>
  <si>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</si>
  <si>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</si>
  <si>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</si>
  <si>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</si>
  <si>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</si>
  <si>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</si>
  <si>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</si>
  <si>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</si>
  <si>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</si>
  <si>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</si>
  <si>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</si>
  <si>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</si>
  <si>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</si>
  <si>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</si>
  <si>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</si>
  <si>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</si>
  <si>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</si>
  <si>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</si>
  <si>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</si>
  <si>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</si>
  <si>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</si>
  <si>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</si>
  <si>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</si>
  <si>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</si>
  <si>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</si>
  <si>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</si>
  <si>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</si>
  <si>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</si>
  <si>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</si>
  <si>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</si>
  <si>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</si>
  <si>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</si>
  <si>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</si>
  <si>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</si>
  <si>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</si>
  <si>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</si>
  <si>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</si>
  <si>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</si>
  <si>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</si>
  <si>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</si>
  <si>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</si>
  <si>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</si>
  <si>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</si>
  <si>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</si>
  <si>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</si>
  <si>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</si>
  <si>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</si>
  <si>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</si>
  <si>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</si>
  <si>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</si>
  <si>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</si>
  <si>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</si>
  <si>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</si>
  <si>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</si>
  <si>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</si>
  <si>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</si>
  <si>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</si>
  <si>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</si>
  <si>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</si>
  <si>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</si>
  <si>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</si>
  <si>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</si>
  <si>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</si>
  <si>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</si>
  <si>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</si>
  <si>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</si>
  <si>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</si>
  <si>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</si>
  <si>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</si>
  <si>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</si>
  <si>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</si>
  <si>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</si>
  <si>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</si>
  <si>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</si>
  <si>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</si>
  <si>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</si>
  <si>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</si>
  <si>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</si>
  <si>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 ĐURĐEVAC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</si>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</sst>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2848031.35</v>
      </c>
      <c r="D2" s="7">
        <f>'PR-RAS'!E6</f>
        <v>3655516.9299999997</v>
      </c>
      <c r="E2" s="7">
        <v>0</v>
      </c>
      <c r="F2" s="7">
        <v>0</v>
      </c>
      <c r="G2" s="8">
        <f t="shared" ref="G2:G274" si="0">(B2/1000)*(C2*1+D2*2)</f>
        <v>10159.065209999999</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876049.84</v>
      </c>
      <c r="D3" s="2">
        <f>'PR-RAS'!E7</f>
        <v>1068607.3499999999</v>
      </c>
      <c r="E3" s="2">
        <v>0</v>
      </c>
      <c r="F3" s="2">
        <v>0</v>
      </c>
      <c r="G3" s="3">
        <f t="shared" si="0"/>
        <v>6026.5290799999993</v>
      </c>
      <c r="H3" s="3">
        <f t="shared" si="1"/>
        <v>0.5099999998928979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822072.31999999995</v>
      </c>
      <c r="D4" s="2">
        <f>'PR-RAS'!E8</f>
        <v>1027520.9999999999</v>
      </c>
      <c r="E4" s="2">
        <v>0</v>
      </c>
      <c r="F4" s="2">
        <v>0</v>
      </c>
      <c r="G4" s="3">
        <f t="shared" si="0"/>
        <v>8631.3429599999999</v>
      </c>
      <c r="H4" s="3">
        <f t="shared" si="1"/>
        <v>0.32000000006519258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720418.26</v>
      </c>
      <c r="D5" s="2">
        <f>'PR-RAS'!E9</f>
        <v>857590.76</v>
      </c>
      <c r="E5" s="2">
        <v>0</v>
      </c>
      <c r="F5" s="2">
        <v>0</v>
      </c>
      <c r="G5" s="3">
        <f t="shared" si="0"/>
        <v>9742.3991200000019</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51170.97</v>
      </c>
      <c r="D6" s="2">
        <f>'PR-RAS'!E10</f>
        <v>55442.83</v>
      </c>
      <c r="E6" s="2">
        <v>0</v>
      </c>
      <c r="F6" s="2">
        <v>0</v>
      </c>
      <c r="G6" s="3">
        <f t="shared" si="0"/>
        <v>810.28315000000009</v>
      </c>
      <c r="H6" s="3">
        <f t="shared" si="1"/>
        <v>0.19999999999708962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45656.21</v>
      </c>
      <c r="D7" s="2">
        <f>'PR-RAS'!E11</f>
        <v>45759.96</v>
      </c>
      <c r="E7" s="2">
        <v>0</v>
      </c>
      <c r="F7" s="2">
        <v>0</v>
      </c>
      <c r="G7" s="3">
        <f t="shared" si="0"/>
        <v>823.05678</v>
      </c>
      <c r="H7" s="3">
        <f t="shared" si="1"/>
        <v>0.25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4826.88</v>
      </c>
      <c r="D8" s="2">
        <f>'PR-RAS'!E12</f>
        <v>3330.86</v>
      </c>
      <c r="E8" s="2">
        <v>0</v>
      </c>
      <c r="F8" s="2">
        <v>0</v>
      </c>
      <c r="G8" s="3">
        <f t="shared" si="0"/>
        <v>80.420200000000008</v>
      </c>
      <c r="H8" s="3">
        <f t="shared" si="1"/>
        <v>0.25999999999976353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65396.59</v>
      </c>
      <c r="E9" s="2">
        <v>0</v>
      </c>
      <c r="F9" s="2">
        <v>0</v>
      </c>
      <c r="G9" s="3">
        <f t="shared" si="0"/>
        <v>1046.3454400000001</v>
      </c>
      <c r="H9" s="3">
        <f t="shared" si="1"/>
        <v>0.41000000000349246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46027.729999999996</v>
      </c>
      <c r="D19" s="2">
        <f>'PR-RAS'!E23</f>
        <v>34934.26</v>
      </c>
      <c r="E19" s="2">
        <v>0</v>
      </c>
      <c r="F19" s="2">
        <v>0</v>
      </c>
      <c r="G19" s="3">
        <f t="shared" si="0"/>
        <v>2086.1324999999997</v>
      </c>
      <c r="H19" s="3">
        <f t="shared" si="1"/>
        <v>0.5300000000061118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1025.0999999999999</v>
      </c>
      <c r="D20" s="2">
        <f>'PR-RAS'!E24</f>
        <v>2883.89</v>
      </c>
      <c r="E20" s="2">
        <v>0</v>
      </c>
      <c r="F20" s="2">
        <v>0</v>
      </c>
      <c r="G20" s="3">
        <f t="shared" si="0"/>
        <v>129.06471999999999</v>
      </c>
      <c r="H20" s="3">
        <f t="shared" si="1"/>
        <v>0.21000000000003638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45002.63</v>
      </c>
      <c r="D23" s="2">
        <f>'PR-RAS'!E27</f>
        <v>32050.37</v>
      </c>
      <c r="E23" s="2">
        <v>0</v>
      </c>
      <c r="F23" s="2">
        <v>0</v>
      </c>
      <c r="G23" s="3">
        <f t="shared" si="0"/>
        <v>2400.2741399999995</v>
      </c>
      <c r="H23" s="3">
        <f t="shared" si="1"/>
        <v>0.74000000000160071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7949.79</v>
      </c>
      <c r="D25" s="2">
        <f>'PR-RAS'!E29</f>
        <v>6152.09</v>
      </c>
      <c r="E25" s="2">
        <v>0</v>
      </c>
      <c r="F25" s="2">
        <v>0</v>
      </c>
      <c r="G25" s="3">
        <f t="shared" si="0"/>
        <v>486.09528000000006</v>
      </c>
      <c r="H25" s="3">
        <f t="shared" si="1"/>
        <v>0.3000000000001819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7949.79</v>
      </c>
      <c r="D27" s="2">
        <f>'PR-RAS'!E31</f>
        <v>6152.09</v>
      </c>
      <c r="E27" s="2">
        <v>0</v>
      </c>
      <c r="F27" s="2">
        <v>0</v>
      </c>
      <c r="G27" s="3">
        <f t="shared" si="0"/>
        <v>526.60321999999996</v>
      </c>
      <c r="H27" s="3">
        <f t="shared" si="1"/>
        <v>0.3000000000001819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1444868</v>
      </c>
      <c r="D45" s="2">
        <f>'PR-RAS'!E49</f>
        <v>1991658.9100000001</v>
      </c>
      <c r="E45" s="2">
        <v>0</v>
      </c>
      <c r="F45" s="2">
        <v>0</v>
      </c>
      <c r="G45" s="3">
        <f t="shared" si="0"/>
        <v>238840.17608</v>
      </c>
      <c r="H45" s="3">
        <f t="shared" si="1"/>
        <v>8.9999999850988388E-2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59382.35</v>
      </c>
      <c r="D54" s="2">
        <f>'PR-RAS'!E58</f>
        <v>752512.74</v>
      </c>
      <c r="E54" s="2">
        <v>0</v>
      </c>
      <c r="F54" s="2">
        <v>0</v>
      </c>
      <c r="G54" s="3">
        <f t="shared" si="0"/>
        <v>82913.614990000002</v>
      </c>
      <c r="H54" s="3">
        <f t="shared" si="1"/>
        <v>0.61000000000785803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48296.45</v>
      </c>
      <c r="D55" s="2">
        <f>'PR-RAS'!E59</f>
        <v>329527.18</v>
      </c>
      <c r="E55" s="2">
        <v>0</v>
      </c>
      <c r="F55" s="2">
        <v>0</v>
      </c>
      <c r="G55" s="3">
        <f t="shared" si="0"/>
        <v>38196.943739999995</v>
      </c>
      <c r="H55" s="3">
        <f t="shared" si="1"/>
        <v>0.6299999999901047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11085.9</v>
      </c>
      <c r="D56" s="2">
        <f>'PR-RAS'!E60</f>
        <v>422985.56</v>
      </c>
      <c r="E56" s="2">
        <v>0</v>
      </c>
      <c r="F56" s="2">
        <v>0</v>
      </c>
      <c r="G56" s="3">
        <f t="shared" si="0"/>
        <v>47138.136100000003</v>
      </c>
      <c r="H56" s="3">
        <f t="shared" si="1"/>
        <v>0.5400000000026921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105000</v>
      </c>
      <c r="D57" s="2">
        <f>'PR-RAS'!E61</f>
        <v>0</v>
      </c>
      <c r="E57" s="2">
        <v>0</v>
      </c>
      <c r="F57" s="2">
        <v>0</v>
      </c>
      <c r="G57" s="3">
        <f t="shared" si="0"/>
        <v>5880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105000</v>
      </c>
      <c r="D59" s="2">
        <f>'PR-RAS'!E63</f>
        <v>0</v>
      </c>
      <c r="E59" s="2">
        <v>0</v>
      </c>
      <c r="F59" s="2">
        <v>0</v>
      </c>
      <c r="G59" s="3">
        <f t="shared" si="0"/>
        <v>6090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407923.64999999997</v>
      </c>
      <c r="D60" s="2">
        <f>'PR-RAS'!E64</f>
        <v>120100.12</v>
      </c>
      <c r="E60" s="2">
        <v>0</v>
      </c>
      <c r="F60" s="2">
        <v>0</v>
      </c>
      <c r="G60" s="3">
        <f t="shared" si="0"/>
        <v>38239.309509999992</v>
      </c>
      <c r="H60" s="3">
        <f t="shared" si="1"/>
        <v>0.47000000003026798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130737.42</v>
      </c>
      <c r="D61" s="2">
        <f>'PR-RAS'!E65</f>
        <v>120100.12</v>
      </c>
      <c r="E61" s="2">
        <v>0</v>
      </c>
      <c r="F61" s="2">
        <v>0</v>
      </c>
      <c r="G61" s="3">
        <f t="shared" si="0"/>
        <v>22256.259599999998</v>
      </c>
      <c r="H61" s="3">
        <f t="shared" si="1"/>
        <v>0.53999999999359716</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277186.23</v>
      </c>
      <c r="D63" s="2">
        <f>'PR-RAS'!E67</f>
        <v>0</v>
      </c>
      <c r="E63" s="2">
        <v>0</v>
      </c>
      <c r="F63" s="2">
        <v>0</v>
      </c>
      <c r="G63" s="3">
        <f>(B63/1000)*(C63*1+D63*2)</f>
        <v>17185.546259999999</v>
      </c>
      <c r="H63" s="3">
        <f>ABS(C63-ROUND(C63,0))+ABS(D63-ROUND(D63,0))</f>
        <v>0.22999999998137355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60546</v>
      </c>
      <c r="D64" s="2">
        <f>'PR-RAS'!E68</f>
        <v>60546</v>
      </c>
      <c r="E64" s="2">
        <v>0</v>
      </c>
      <c r="F64" s="2">
        <v>0</v>
      </c>
      <c r="G64" s="3">
        <f t="shared" si="0"/>
        <v>11443.194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60546</v>
      </c>
      <c r="D65" s="2">
        <f>'PR-RAS'!E69</f>
        <v>60546</v>
      </c>
      <c r="E65" s="2">
        <v>0</v>
      </c>
      <c r="F65" s="2">
        <v>0</v>
      </c>
      <c r="G65" s="3">
        <f t="shared" si="0"/>
        <v>11624.832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812016</v>
      </c>
      <c r="D70" s="2">
        <f>'PR-RAS'!E74</f>
        <v>1058500.05</v>
      </c>
      <c r="E70" s="2">
        <v>0</v>
      </c>
      <c r="F70" s="2">
        <v>0</v>
      </c>
      <c r="G70" s="3">
        <f t="shared" si="0"/>
        <v>202102.11090000003</v>
      </c>
      <c r="H70" s="3">
        <f t="shared" si="1"/>
        <v>5.0000000046566129E-2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139736.22</v>
      </c>
      <c r="D71" s="2">
        <f>'PR-RAS'!E75</f>
        <v>286936.01</v>
      </c>
      <c r="E71" s="2">
        <v>0</v>
      </c>
      <c r="F71" s="2">
        <v>0</v>
      </c>
      <c r="G71" s="3">
        <f t="shared" si="0"/>
        <v>49952.576800000003</v>
      </c>
      <c r="H71" s="3">
        <f t="shared" si="1"/>
        <v>0.23000000001047738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672279.78</v>
      </c>
      <c r="D72" s="2">
        <f>'PR-RAS'!E76</f>
        <v>771564.04</v>
      </c>
      <c r="E72" s="2">
        <v>0</v>
      </c>
      <c r="F72" s="2">
        <v>0</v>
      </c>
      <c r="G72" s="3">
        <f t="shared" si="0"/>
        <v>157293.95806</v>
      </c>
      <c r="H72" s="3">
        <f t="shared" si="1"/>
        <v>0.26000000000931323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219620.99</v>
      </c>
      <c r="D78" s="2">
        <f>'PR-RAS'!E82</f>
        <v>161475.91999999998</v>
      </c>
      <c r="E78" s="2">
        <v>0</v>
      </c>
      <c r="F78" s="2">
        <v>0</v>
      </c>
      <c r="G78" s="3">
        <f t="shared" si="0"/>
        <v>41778.107909999999</v>
      </c>
      <c r="H78" s="3">
        <f t="shared" si="1"/>
        <v>9.0000000025611371E-2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26.54</v>
      </c>
      <c r="D79" s="2">
        <f>'PR-RAS'!E83</f>
        <v>0</v>
      </c>
      <c r="E79" s="2">
        <v>0</v>
      </c>
      <c r="F79" s="2">
        <v>0</v>
      </c>
      <c r="G79" s="3">
        <f t="shared" si="0"/>
        <v>2.0701199999999997</v>
      </c>
      <c r="H79" s="3">
        <f t="shared" si="1"/>
        <v>0.46000000000000085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26.54</v>
      </c>
      <c r="D82" s="2">
        <f>'PR-RAS'!E86</f>
        <v>0</v>
      </c>
      <c r="E82" s="2">
        <v>0</v>
      </c>
      <c r="F82" s="2">
        <v>0</v>
      </c>
      <c r="G82" s="3">
        <f t="shared" si="0"/>
        <v>2.14974</v>
      </c>
      <c r="H82" s="3">
        <f t="shared" si="1"/>
        <v>0.46000000000000085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219594.44999999998</v>
      </c>
      <c r="D87" s="2">
        <f>'PR-RAS'!E91</f>
        <v>161475.91999999998</v>
      </c>
      <c r="E87" s="2">
        <v>0</v>
      </c>
      <c r="F87" s="2">
        <v>0</v>
      </c>
      <c r="G87" s="3">
        <f t="shared" si="0"/>
        <v>46658.980939999987</v>
      </c>
      <c r="H87" s="3">
        <f t="shared" si="1"/>
        <v>0.52999999999883585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15973.56</v>
      </c>
      <c r="D89" s="2">
        <f>'PR-RAS'!E93</f>
        <v>2745.71</v>
      </c>
      <c r="E89" s="2">
        <v>0</v>
      </c>
      <c r="F89" s="2">
        <v>0</v>
      </c>
      <c r="G89" s="3">
        <f t="shared" si="0"/>
        <v>1888.9182399999997</v>
      </c>
      <c r="H89" s="3">
        <f t="shared" si="1"/>
        <v>0.73000000000047294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202326.3</v>
      </c>
      <c r="D90" s="2">
        <f>'PR-RAS'!E94</f>
        <v>158730.21</v>
      </c>
      <c r="E90" s="2">
        <v>0</v>
      </c>
      <c r="F90" s="2">
        <v>0</v>
      </c>
      <c r="G90" s="3">
        <f t="shared" si="0"/>
        <v>46261.018079999994</v>
      </c>
      <c r="H90" s="3">
        <f t="shared" si="1"/>
        <v>0.5099999999802094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1294.5899999999999</v>
      </c>
      <c r="D91" s="2">
        <f>'PR-RAS'!E95</f>
        <v>0</v>
      </c>
      <c r="E91" s="2">
        <v>0</v>
      </c>
      <c r="F91" s="2">
        <v>0</v>
      </c>
      <c r="G91" s="3">
        <f t="shared" si="0"/>
        <v>116.51309999999999</v>
      </c>
      <c r="H91" s="3">
        <f t="shared" si="1"/>
        <v>0.41000000000008185</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274071.52</v>
      </c>
      <c r="D102" s="2">
        <f>'PR-RAS'!E106</f>
        <v>424226.32</v>
      </c>
      <c r="E102" s="2">
        <v>0</v>
      </c>
      <c r="F102" s="2">
        <v>0</v>
      </c>
      <c r="G102" s="3">
        <f t="shared" si="0"/>
        <v>113374.94016000003</v>
      </c>
      <c r="H102" s="3">
        <f t="shared" si="1"/>
        <v>0.79999999998835847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1468.78</v>
      </c>
      <c r="D103" s="2">
        <f>'PR-RAS'!E107</f>
        <v>855.34</v>
      </c>
      <c r="E103" s="2">
        <v>0</v>
      </c>
      <c r="F103" s="2">
        <v>0</v>
      </c>
      <c r="G103" s="3">
        <f t="shared" si="0"/>
        <v>324.30491999999998</v>
      </c>
      <c r="H103" s="3">
        <f t="shared" si="1"/>
        <v>0.56000000000005912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195</v>
      </c>
      <c r="D106" s="2">
        <f>'PR-RAS'!E110</f>
        <v>636.75</v>
      </c>
      <c r="E106" s="2">
        <v>0</v>
      </c>
      <c r="F106" s="2">
        <v>0</v>
      </c>
      <c r="G106" s="3">
        <f t="shared" si="0"/>
        <v>154.1925</v>
      </c>
      <c r="H106" s="3">
        <f t="shared" si="1"/>
        <v>0.25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1273.78</v>
      </c>
      <c r="D107" s="2">
        <f>'PR-RAS'!E111</f>
        <v>218.59</v>
      </c>
      <c r="E107" s="2">
        <v>0</v>
      </c>
      <c r="F107" s="2">
        <v>0</v>
      </c>
      <c r="G107" s="3">
        <f t="shared" si="0"/>
        <v>181.36176</v>
      </c>
      <c r="H107" s="3">
        <f t="shared" si="1"/>
        <v>0.63000000000002387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41208.340000000004</v>
      </c>
      <c r="D108" s="2">
        <f>'PR-RAS'!E112</f>
        <v>102333.45</v>
      </c>
      <c r="E108" s="2">
        <v>0</v>
      </c>
      <c r="F108" s="2">
        <v>0</v>
      </c>
      <c r="G108" s="3">
        <f t="shared" si="0"/>
        <v>26308.650679999999</v>
      </c>
      <c r="H108" s="3">
        <f t="shared" si="1"/>
        <v>0.79000000000087311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340.66</v>
      </c>
      <c r="D110" s="2">
        <f>'PR-RAS'!E114</f>
        <v>0</v>
      </c>
      <c r="E110" s="2">
        <v>0</v>
      </c>
      <c r="F110" s="2">
        <v>0</v>
      </c>
      <c r="G110" s="3">
        <f t="shared" si="0"/>
        <v>37.13194</v>
      </c>
      <c r="H110" s="3">
        <f t="shared" si="1"/>
        <v>0.33999999999997499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40867.68</v>
      </c>
      <c r="D111" s="2">
        <f>'PR-RAS'!E115</f>
        <v>102333.45</v>
      </c>
      <c r="E111" s="2">
        <v>0</v>
      </c>
      <c r="F111" s="2">
        <v>0</v>
      </c>
      <c r="G111" s="3">
        <f t="shared" si="0"/>
        <v>27008.803799999998</v>
      </c>
      <c r="H111" s="3">
        <f t="shared" si="1"/>
        <v>0.76999999999679858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231394.40000000002</v>
      </c>
      <c r="D116" s="2">
        <f>'PR-RAS'!E120</f>
        <v>321037.53000000003</v>
      </c>
      <c r="E116" s="2">
        <v>0</v>
      </c>
      <c r="F116" s="2">
        <v>0</v>
      </c>
      <c r="G116" s="3">
        <f t="shared" si="0"/>
        <v>100448.98790000001</v>
      </c>
      <c r="H116" s="3">
        <f t="shared" si="1"/>
        <v>0.86999999999534339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21552.26</v>
      </c>
      <c r="D117" s="2">
        <f>'PR-RAS'!E121</f>
        <v>7584.53</v>
      </c>
      <c r="E117" s="2">
        <v>0</v>
      </c>
      <c r="F117" s="2">
        <v>0</v>
      </c>
      <c r="G117" s="3">
        <f t="shared" si="0"/>
        <v>4259.6731200000004</v>
      </c>
      <c r="H117" s="3">
        <f t="shared" si="1"/>
        <v>0.72999999999865395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209842.14</v>
      </c>
      <c r="D118" s="2">
        <f>'PR-RAS'!E122</f>
        <v>313453</v>
      </c>
      <c r="E118" s="2">
        <v>0</v>
      </c>
      <c r="F118" s="2">
        <v>0</v>
      </c>
      <c r="G118" s="3">
        <f t="shared" si="0"/>
        <v>97899.532380000004</v>
      </c>
      <c r="H118" s="3">
        <f t="shared" si="1"/>
        <v>0.14000000001396984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27901</v>
      </c>
      <c r="D121" s="2">
        <f>'PR-RAS'!E125</f>
        <v>8996.8700000000008</v>
      </c>
      <c r="E121" s="2">
        <v>0</v>
      </c>
      <c r="F121" s="2">
        <v>0</v>
      </c>
      <c r="G121" s="3">
        <f t="shared" si="0"/>
        <v>5507.3688000000002</v>
      </c>
      <c r="H121" s="3">
        <f t="shared" si="1"/>
        <v>0.12999999999919964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16941.75</v>
      </c>
      <c r="D122" s="2">
        <f>'PR-RAS'!E126</f>
        <v>8996.8700000000008</v>
      </c>
      <c r="E122" s="2">
        <v>0</v>
      </c>
      <c r="F122" s="2">
        <v>0</v>
      </c>
      <c r="G122" s="3">
        <f t="shared" si="0"/>
        <v>4227.1942900000004</v>
      </c>
      <c r="H122" s="3">
        <f t="shared" si="1"/>
        <v>0.37999999999919964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16941.75</v>
      </c>
      <c r="D124" s="2">
        <f>'PR-RAS'!E128</f>
        <v>8996.8700000000008</v>
      </c>
      <c r="E124" s="2">
        <v>0</v>
      </c>
      <c r="F124" s="2">
        <v>0</v>
      </c>
      <c r="G124" s="3">
        <f t="shared" si="0"/>
        <v>4297.065270000001</v>
      </c>
      <c r="H124" s="3">
        <f t="shared" si="1"/>
        <v>0.37999999999919964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10959.25</v>
      </c>
      <c r="D125" s="2">
        <f>'PR-RAS'!E129</f>
        <v>0</v>
      </c>
      <c r="E125" s="2">
        <v>0</v>
      </c>
      <c r="F125" s="2">
        <v>0</v>
      </c>
      <c r="G125" s="3">
        <f t="shared" si="0"/>
        <v>1358.9469999999999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10959.25</v>
      </c>
      <c r="D127" s="2">
        <f>'PR-RAS'!E131</f>
        <v>0</v>
      </c>
      <c r="E127" s="2">
        <v>0</v>
      </c>
      <c r="F127" s="2">
        <v>0</v>
      </c>
      <c r="G127" s="3">
        <f t="shared" si="0"/>
        <v>1380.8655000000001</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5520</v>
      </c>
      <c r="D136" s="2">
        <f>'PR-RAS'!E140</f>
        <v>551.55999999999995</v>
      </c>
      <c r="E136" s="2">
        <v>0</v>
      </c>
      <c r="F136" s="2">
        <v>0</v>
      </c>
      <c r="G136" s="3">
        <f t="shared" si="0"/>
        <v>894.12120000000004</v>
      </c>
      <c r="H136" s="3">
        <f t="shared" si="1"/>
        <v>0.44000000000005457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5520</v>
      </c>
      <c r="D147" s="2">
        <f>'PR-RAS'!E151</f>
        <v>551.55999999999995</v>
      </c>
      <c r="E147" s="2">
        <v>0</v>
      </c>
      <c r="F147" s="2">
        <v>0</v>
      </c>
      <c r="G147" s="3">
        <f t="shared" si="0"/>
        <v>966.97551999999996</v>
      </c>
      <c r="H147" s="3">
        <f t="shared" si="1"/>
        <v>0.44000000000005457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2003188.75</v>
      </c>
      <c r="D148" s="2">
        <f>'PR-RAS'!E152</f>
        <v>1781770.57</v>
      </c>
      <c r="E148" s="2">
        <v>0</v>
      </c>
      <c r="F148" s="2">
        <v>0</v>
      </c>
      <c r="G148" s="3">
        <f t="shared" si="0"/>
        <v>818309.2938300001</v>
      </c>
      <c r="H148" s="3">
        <f t="shared" si="1"/>
        <v>0.67999999993480742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264274.22000000003</v>
      </c>
      <c r="D149" s="2">
        <f>'PR-RAS'!E153</f>
        <v>295890.77</v>
      </c>
      <c r="E149" s="2">
        <v>0</v>
      </c>
      <c r="F149" s="2">
        <v>0</v>
      </c>
      <c r="G149" s="3">
        <f t="shared" si="0"/>
        <v>126696.25248</v>
      </c>
      <c r="H149" s="3">
        <f t="shared" si="1"/>
        <v>0.45000000001164153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214547.04</v>
      </c>
      <c r="D150" s="2">
        <f>'PR-RAS'!E154</f>
        <v>235154.1</v>
      </c>
      <c r="E150" s="2">
        <v>0</v>
      </c>
      <c r="F150" s="2">
        <v>0</v>
      </c>
      <c r="G150" s="3">
        <f t="shared" si="0"/>
        <v>102043.43075999999</v>
      </c>
      <c r="H150" s="3">
        <f t="shared" si="1"/>
        <v>0.14000000001396984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214547.04</v>
      </c>
      <c r="D151" s="2">
        <f>'PR-RAS'!E155</f>
        <v>235154.1</v>
      </c>
      <c r="E151" s="2">
        <v>0</v>
      </c>
      <c r="F151" s="2">
        <v>0</v>
      </c>
      <c r="G151" s="3">
        <f t="shared" si="0"/>
        <v>102728.28599999999</v>
      </c>
      <c r="H151" s="3">
        <f t="shared" si="1"/>
        <v>0.14000000001396984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14806.95</v>
      </c>
      <c r="D155" s="2">
        <f>'PR-RAS'!E159</f>
        <v>22624.75</v>
      </c>
      <c r="E155" s="2">
        <v>0</v>
      </c>
      <c r="F155" s="2">
        <v>0</v>
      </c>
      <c r="G155" s="3">
        <f t="shared" si="0"/>
        <v>9248.693299999999</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34920.230000000003</v>
      </c>
      <c r="D156" s="2">
        <f>'PR-RAS'!E160</f>
        <v>38111.919999999998</v>
      </c>
      <c r="E156" s="2">
        <v>0</v>
      </c>
      <c r="F156" s="2">
        <v>0</v>
      </c>
      <c r="G156" s="3">
        <f t="shared" si="0"/>
        <v>17227.330850000002</v>
      </c>
      <c r="H156" s="3">
        <f t="shared" si="1"/>
        <v>0.31000000000494765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34920.230000000003</v>
      </c>
      <c r="D158" s="2">
        <f>'PR-RAS'!E162</f>
        <v>38111.919999999998</v>
      </c>
      <c r="E158" s="2">
        <v>0</v>
      </c>
      <c r="F158" s="2">
        <v>0</v>
      </c>
      <c r="G158" s="3">
        <f t="shared" si="0"/>
        <v>17449.618990000003</v>
      </c>
      <c r="H158" s="3">
        <f t="shared" si="1"/>
        <v>0.31000000000494765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365320.5</v>
      </c>
      <c r="D160" s="2">
        <f>'PR-RAS'!E164</f>
        <v>329212.25999999995</v>
      </c>
      <c r="E160" s="2">
        <v>0</v>
      </c>
      <c r="F160" s="2">
        <v>0</v>
      </c>
      <c r="G160" s="3">
        <f t="shared" si="0"/>
        <v>162775.45817999999</v>
      </c>
      <c r="H160" s="3">
        <f t="shared" si="1"/>
        <v>0.75999999995110556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8391.32</v>
      </c>
      <c r="D161" s="2">
        <f>'PR-RAS'!E165</f>
        <v>6196.61</v>
      </c>
      <c r="E161" s="2">
        <v>0</v>
      </c>
      <c r="F161" s="2">
        <v>0</v>
      </c>
      <c r="G161" s="3">
        <f t="shared" si="0"/>
        <v>3325.5264000000002</v>
      </c>
      <c r="H161" s="3">
        <f t="shared" si="1"/>
        <v>0.71000000000003638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192.9</v>
      </c>
      <c r="D162" s="2">
        <f>'PR-RAS'!E166</f>
        <v>0</v>
      </c>
      <c r="E162" s="2">
        <v>0</v>
      </c>
      <c r="F162" s="2">
        <v>0</v>
      </c>
      <c r="G162" s="3">
        <f t="shared" si="0"/>
        <v>31.056900000000002</v>
      </c>
      <c r="H162" s="3">
        <f t="shared" si="1"/>
        <v>9.9999999999994316E-2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6274.55</v>
      </c>
      <c r="D163" s="2">
        <f>'PR-RAS'!E167</f>
        <v>6196.61</v>
      </c>
      <c r="E163" s="2">
        <v>0</v>
      </c>
      <c r="F163" s="2">
        <v>0</v>
      </c>
      <c r="G163" s="3">
        <f t="shared" si="0"/>
        <v>3024.1787400000003</v>
      </c>
      <c r="H163" s="3">
        <f t="shared" si="1"/>
        <v>0.84000000000014552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1923.87</v>
      </c>
      <c r="D164" s="2">
        <f>'PR-RAS'!E168</f>
        <v>0</v>
      </c>
      <c r="E164" s="2">
        <v>0</v>
      </c>
      <c r="F164" s="2">
        <v>0</v>
      </c>
      <c r="G164" s="3">
        <f t="shared" si="0"/>
        <v>313.59080999999998</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49110.630000000005</v>
      </c>
      <c r="D166" s="2">
        <f>'PR-RAS'!E170</f>
        <v>57045.29</v>
      </c>
      <c r="E166" s="2">
        <v>0</v>
      </c>
      <c r="F166" s="2">
        <v>0</v>
      </c>
      <c r="G166" s="3">
        <f t="shared" si="0"/>
        <v>26928.199650000006</v>
      </c>
      <c r="H166" s="3">
        <f t="shared" si="1"/>
        <v>0.6599999999962165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16621.189999999999</v>
      </c>
      <c r="D167" s="2">
        <f>'PR-RAS'!E171</f>
        <v>16402.759999999998</v>
      </c>
      <c r="E167" s="2">
        <v>0</v>
      </c>
      <c r="F167" s="2">
        <v>0</v>
      </c>
      <c r="G167" s="3">
        <f t="shared" si="0"/>
        <v>8204.8338599999988</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31009.34</v>
      </c>
      <c r="D169" s="2">
        <f>'PR-RAS'!E173</f>
        <v>40365.07</v>
      </c>
      <c r="E169" s="2">
        <v>0</v>
      </c>
      <c r="F169" s="2">
        <v>0</v>
      </c>
      <c r="G169" s="3">
        <f t="shared" si="0"/>
        <v>18772.232640000002</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1147.55</v>
      </c>
      <c r="D170" s="2">
        <f>'PR-RAS'!E174</f>
        <v>277.45999999999998</v>
      </c>
      <c r="E170" s="2">
        <v>0</v>
      </c>
      <c r="F170" s="2">
        <v>0</v>
      </c>
      <c r="G170" s="3">
        <f t="shared" si="0"/>
        <v>287.71742999999998</v>
      </c>
      <c r="H170" s="3">
        <f t="shared" si="1"/>
        <v>0.91000000000002501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332.55</v>
      </c>
      <c r="D171" s="2">
        <f>'PR-RAS'!E175</f>
        <v>0</v>
      </c>
      <c r="E171" s="2">
        <v>0</v>
      </c>
      <c r="F171" s="2">
        <v>0</v>
      </c>
      <c r="G171" s="3">
        <f t="shared" si="0"/>
        <v>56.533500000000004</v>
      </c>
      <c r="H171" s="3">
        <f t="shared" si="1"/>
        <v>0.44999999999998863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230301.27</v>
      </c>
      <c r="D174" s="2">
        <f>'PR-RAS'!E178</f>
        <v>213036.43999999997</v>
      </c>
      <c r="E174" s="2">
        <v>0</v>
      </c>
      <c r="F174" s="2">
        <v>0</v>
      </c>
      <c r="G174" s="3">
        <f t="shared" si="0"/>
        <v>113552.72794999997</v>
      </c>
      <c r="H174" s="3">
        <f t="shared" si="1"/>
        <v>0.7099999999627471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6234.47</v>
      </c>
      <c r="D175" s="2">
        <f>'PR-RAS'!E179</f>
        <v>18800.62</v>
      </c>
      <c r="E175" s="2">
        <v>0</v>
      </c>
      <c r="F175" s="2">
        <v>0</v>
      </c>
      <c r="G175" s="3">
        <f t="shared" si="0"/>
        <v>7627.4135399999996</v>
      </c>
      <c r="H175" s="3">
        <f t="shared" si="1"/>
        <v>0.85000000000127329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75858.600000000006</v>
      </c>
      <c r="D176" s="2">
        <f>'PR-RAS'!E180</f>
        <v>76533.649999999994</v>
      </c>
      <c r="E176" s="2">
        <v>0</v>
      </c>
      <c r="F176" s="2">
        <v>0</v>
      </c>
      <c r="G176" s="3">
        <f t="shared" si="0"/>
        <v>40062.032499999994</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20477.57</v>
      </c>
      <c r="D177" s="2">
        <f>'PR-RAS'!E181</f>
        <v>17247.73</v>
      </c>
      <c r="E177" s="2">
        <v>0</v>
      </c>
      <c r="F177" s="2">
        <v>0</v>
      </c>
      <c r="G177" s="3">
        <f t="shared" si="0"/>
        <v>9675.253279999999</v>
      </c>
      <c r="H177" s="3">
        <f t="shared" si="1"/>
        <v>0.7000000000007276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58208.4</v>
      </c>
      <c r="D178" s="2">
        <f>'PR-RAS'!E182</f>
        <v>49343.92</v>
      </c>
      <c r="E178" s="2">
        <v>0</v>
      </c>
      <c r="F178" s="2">
        <v>0</v>
      </c>
      <c r="G178" s="3">
        <f t="shared" si="0"/>
        <v>27770.634479999997</v>
      </c>
      <c r="H178" s="3">
        <f t="shared" si="1"/>
        <v>0.48000000000320142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637.08000000000004</v>
      </c>
      <c r="D179" s="2">
        <f>'PR-RAS'!E183</f>
        <v>637.08000000000004</v>
      </c>
      <c r="E179" s="2">
        <v>0</v>
      </c>
      <c r="F179" s="2">
        <v>0</v>
      </c>
      <c r="G179" s="3">
        <f t="shared" si="0"/>
        <v>340.20072000000005</v>
      </c>
      <c r="H179" s="3">
        <f t="shared" si="1"/>
        <v>0.16000000000008185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14834.95</v>
      </c>
      <c r="D180" s="2">
        <f>'PR-RAS'!E184</f>
        <v>13628.68</v>
      </c>
      <c r="E180" s="2">
        <v>0</v>
      </c>
      <c r="F180" s="2">
        <v>0</v>
      </c>
      <c r="G180" s="3">
        <f t="shared" si="0"/>
        <v>7534.5234899999996</v>
      </c>
      <c r="H180" s="3">
        <f t="shared" si="1"/>
        <v>0.36999999999898137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25719.42</v>
      </c>
      <c r="D181" s="2">
        <f>'PR-RAS'!E185</f>
        <v>7687.94</v>
      </c>
      <c r="E181" s="2">
        <v>0</v>
      </c>
      <c r="F181" s="2">
        <v>0</v>
      </c>
      <c r="G181" s="3">
        <f t="shared" si="0"/>
        <v>7397.1539999999986</v>
      </c>
      <c r="H181" s="3">
        <f t="shared" si="1"/>
        <v>0.47999999999865395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14553.5</v>
      </c>
      <c r="D182" s="2">
        <f>'PR-RAS'!E186</f>
        <v>17165.29</v>
      </c>
      <c r="E182" s="2">
        <v>0</v>
      </c>
      <c r="F182" s="2">
        <v>0</v>
      </c>
      <c r="G182" s="3">
        <f t="shared" si="0"/>
        <v>8848.0184800000006</v>
      </c>
      <c r="H182" s="3">
        <f t="shared" si="1"/>
        <v>0.79000000000087311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13777.28</v>
      </c>
      <c r="D183" s="2">
        <f>'PR-RAS'!E187</f>
        <v>11991.53</v>
      </c>
      <c r="E183" s="2">
        <v>0</v>
      </c>
      <c r="F183" s="2">
        <v>0</v>
      </c>
      <c r="G183" s="3">
        <f t="shared" si="0"/>
        <v>6872.3818800000008</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77517.279999999999</v>
      </c>
      <c r="D190" s="2">
        <f>'PR-RAS'!E194</f>
        <v>52933.919999999998</v>
      </c>
      <c r="E190" s="2">
        <v>0</v>
      </c>
      <c r="F190" s="2">
        <v>0</v>
      </c>
      <c r="G190" s="3">
        <f t="shared" si="0"/>
        <v>34659.787680000001</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461.04</v>
      </c>
      <c r="D192" s="2">
        <f>'PR-RAS'!E196</f>
        <v>461.04</v>
      </c>
      <c r="E192" s="2">
        <v>0</v>
      </c>
      <c r="F192" s="2">
        <v>0</v>
      </c>
      <c r="G192" s="3">
        <f t="shared" si="0"/>
        <v>264.17592000000002</v>
      </c>
      <c r="H192" s="3">
        <f t="shared" si="1"/>
        <v>8.0000000000040927E-2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14872.75</v>
      </c>
      <c r="D193" s="2">
        <f>'PR-RAS'!E197</f>
        <v>18218.55</v>
      </c>
      <c r="E193" s="2">
        <v>0</v>
      </c>
      <c r="F193" s="2">
        <v>0</v>
      </c>
      <c r="G193" s="3">
        <f t="shared" si="0"/>
        <v>9851.4912000000004</v>
      </c>
      <c r="H193" s="3">
        <f t="shared" si="1"/>
        <v>0.7000000000007276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1990.84</v>
      </c>
      <c r="D194" s="2">
        <f>'PR-RAS'!E198</f>
        <v>0</v>
      </c>
      <c r="E194" s="2">
        <v>0</v>
      </c>
      <c r="F194" s="2">
        <v>0</v>
      </c>
      <c r="G194" s="3">
        <f t="shared" si="0"/>
        <v>384.23212000000001</v>
      </c>
      <c r="H194" s="3">
        <f t="shared" si="1"/>
        <v>0.16000000000008185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25981.11</v>
      </c>
      <c r="D195" s="2">
        <f>'PR-RAS'!E199</f>
        <v>31868.81</v>
      </c>
      <c r="E195" s="2">
        <v>0</v>
      </c>
      <c r="F195" s="2">
        <v>0</v>
      </c>
      <c r="G195" s="3">
        <f t="shared" si="0"/>
        <v>17405.433620000003</v>
      </c>
      <c r="H195" s="3">
        <f t="shared" si="1"/>
        <v>0.2999999999992724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34211.54</v>
      </c>
      <c r="D197" s="2">
        <f>'PR-RAS'!E201</f>
        <v>2385.52</v>
      </c>
      <c r="E197" s="2">
        <v>0</v>
      </c>
      <c r="F197" s="2">
        <v>0</v>
      </c>
      <c r="G197" s="3">
        <f t="shared" si="0"/>
        <v>7640.585680000001</v>
      </c>
      <c r="H197" s="3">
        <f t="shared" si="1"/>
        <v>0.93999999999914507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39231.67</v>
      </c>
      <c r="D198" s="2">
        <f>'PR-RAS'!E202</f>
        <v>70353</v>
      </c>
      <c r="E198" s="2">
        <v>0</v>
      </c>
      <c r="F198" s="2">
        <v>0</v>
      </c>
      <c r="G198" s="3">
        <f t="shared" si="0"/>
        <v>35447.720990000002</v>
      </c>
      <c r="H198" s="3">
        <f t="shared" si="1"/>
        <v>0.33000000000174623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35381.67</v>
      </c>
      <c r="D204" s="2">
        <f>'PR-RAS'!E208</f>
        <v>50581.36</v>
      </c>
      <c r="E204" s="2">
        <v>0</v>
      </c>
      <c r="F204" s="2">
        <v>0</v>
      </c>
      <c r="G204" s="3">
        <f t="shared" si="0"/>
        <v>27718.511170000005</v>
      </c>
      <c r="H204" s="3">
        <f t="shared" si="1"/>
        <v>0.69000000000232831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35381.67</v>
      </c>
      <c r="D207" s="2">
        <f>'PR-RAS'!E211</f>
        <v>50581.36</v>
      </c>
      <c r="E207" s="2">
        <v>0</v>
      </c>
      <c r="F207" s="2">
        <v>0</v>
      </c>
      <c r="G207" s="3">
        <f t="shared" si="0"/>
        <v>28128.144340000003</v>
      </c>
      <c r="H207" s="3">
        <f t="shared" si="1"/>
        <v>0.69000000000232831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3850</v>
      </c>
      <c r="D212" s="2">
        <f>'PR-RAS'!E216</f>
        <v>19771.64</v>
      </c>
      <c r="E212" s="2">
        <v>0</v>
      </c>
      <c r="F212" s="2">
        <v>0</v>
      </c>
      <c r="G212" s="3">
        <f t="shared" si="0"/>
        <v>9155.9820799999998</v>
      </c>
      <c r="H212" s="3">
        <f t="shared" si="1"/>
        <v>0.36000000000058208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3833.78</v>
      </c>
      <c r="D213" s="2">
        <f>'PR-RAS'!E217</f>
        <v>6099.18</v>
      </c>
      <c r="E213" s="2">
        <v>0</v>
      </c>
      <c r="F213" s="2">
        <v>0</v>
      </c>
      <c r="G213" s="3">
        <f t="shared" si="0"/>
        <v>3398.8136800000002</v>
      </c>
      <c r="H213" s="3">
        <f t="shared" si="1"/>
        <v>0.40000000000009095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16.22</v>
      </c>
      <c r="D215" s="2">
        <f>'PR-RAS'!E219</f>
        <v>13672.46</v>
      </c>
      <c r="E215" s="2">
        <v>0</v>
      </c>
      <c r="F215" s="2">
        <v>0</v>
      </c>
      <c r="G215" s="3">
        <f t="shared" si="0"/>
        <v>5855.2839599999998</v>
      </c>
      <c r="H215" s="3">
        <f t="shared" si="1"/>
        <v>0.67999999999912575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195333.38</v>
      </c>
      <c r="D217" s="2">
        <f>'PR-RAS'!E221</f>
        <v>0</v>
      </c>
      <c r="E217" s="2">
        <v>0</v>
      </c>
      <c r="F217" s="2">
        <v>0</v>
      </c>
      <c r="G217" s="3">
        <f t="shared" si="0"/>
        <v>42192.01008</v>
      </c>
      <c r="H217" s="3">
        <f t="shared" si="1"/>
        <v>0.38000000000465661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195333.38</v>
      </c>
      <c r="D221" s="2">
        <f>'PR-RAS'!E225</f>
        <v>0</v>
      </c>
      <c r="E221" s="2">
        <v>0</v>
      </c>
      <c r="F221" s="2">
        <v>0</v>
      </c>
      <c r="G221" s="3">
        <f t="shared" si="0"/>
        <v>42973.3436</v>
      </c>
      <c r="H221" s="3">
        <f t="shared" si="1"/>
        <v>0.38000000000465661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186190.29</v>
      </c>
      <c r="D223" s="2">
        <f>'PR-RAS'!E227</f>
        <v>0</v>
      </c>
      <c r="E223" s="2">
        <v>0</v>
      </c>
      <c r="F223" s="2">
        <v>0</v>
      </c>
      <c r="G223" s="3">
        <f t="shared" si="0"/>
        <v>41334.244380000004</v>
      </c>
      <c r="H223" s="3">
        <f t="shared" si="1"/>
        <v>0.29000000000814907</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9143.09</v>
      </c>
      <c r="D224" s="2">
        <f>'PR-RAS'!E228</f>
        <v>0</v>
      </c>
      <c r="E224" s="2">
        <v>0</v>
      </c>
      <c r="F224" s="2">
        <v>0</v>
      </c>
      <c r="G224" s="3">
        <f t="shared" si="0"/>
        <v>2038.9090700000002</v>
      </c>
      <c r="H224" s="3">
        <f t="shared" si="1"/>
        <v>9.0000000000145519E-2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648919.67000000004</v>
      </c>
      <c r="D226" s="2">
        <f>'PR-RAS'!E230</f>
        <v>680587.74</v>
      </c>
      <c r="E226" s="2">
        <v>0</v>
      </c>
      <c r="F226" s="2">
        <v>0</v>
      </c>
      <c r="G226" s="3">
        <f t="shared" si="0"/>
        <v>452271.40875</v>
      </c>
      <c r="H226" s="3">
        <f t="shared" si="1"/>
        <v>0.58999999996740371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648919.67000000004</v>
      </c>
      <c r="D246" s="2">
        <f>'PR-RAS'!E250</f>
        <v>680587.74</v>
      </c>
      <c r="E246" s="2">
        <v>0</v>
      </c>
      <c r="F246" s="2">
        <v>0</v>
      </c>
      <c r="G246" s="3">
        <f t="shared" si="0"/>
        <v>492473.31174999999</v>
      </c>
      <c r="H246" s="3">
        <f t="shared" si="1"/>
        <v>0.58999999996740371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366777.78</v>
      </c>
      <c r="D247" s="2">
        <f>'PR-RAS'!E251</f>
        <v>675763.29</v>
      </c>
      <c r="E247" s="2">
        <v>0</v>
      </c>
      <c r="F247" s="2">
        <v>0</v>
      </c>
      <c r="G247" s="3">
        <f t="shared" si="0"/>
        <v>422702.87256000005</v>
      </c>
      <c r="H247" s="3">
        <f t="shared" si="1"/>
        <v>0.51000000000931323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282141.89</v>
      </c>
      <c r="D248" s="2">
        <f>'PR-RAS'!E252</f>
        <v>4824.45</v>
      </c>
      <c r="E248" s="2">
        <v>0</v>
      </c>
      <c r="F248" s="2">
        <v>0</v>
      </c>
      <c r="G248" s="3">
        <f t="shared" si="0"/>
        <v>72072.325130000012</v>
      </c>
      <c r="H248" s="3">
        <f t="shared" si="1"/>
        <v>0.55999999998584826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206480.22</v>
      </c>
      <c r="D258" s="2">
        <f>'PR-RAS'!E262</f>
        <v>131144.6</v>
      </c>
      <c r="E258" s="2">
        <v>0</v>
      </c>
      <c r="F258" s="2">
        <v>0</v>
      </c>
      <c r="G258" s="3">
        <f t="shared" si="0"/>
        <v>120473.74094000002</v>
      </c>
      <c r="H258" s="3">
        <f t="shared" si="1"/>
        <v>0.61999999999534339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206480.22</v>
      </c>
      <c r="D265" s="2">
        <f>'PR-RAS'!E269</f>
        <v>131144.6</v>
      </c>
      <c r="E265" s="2">
        <v>0</v>
      </c>
      <c r="F265" s="2">
        <v>0</v>
      </c>
      <c r="G265" s="3">
        <f t="shared" si="0"/>
        <v>123755.12688000001</v>
      </c>
      <c r="H265" s="3">
        <f t="shared" si="1"/>
        <v>0.61999999999534339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206480.22</v>
      </c>
      <c r="D266" s="2">
        <f>'PR-RAS'!E270</f>
        <v>131144.6</v>
      </c>
      <c r="E266" s="2">
        <v>0</v>
      </c>
      <c r="F266" s="2">
        <v>0</v>
      </c>
      <c r="G266" s="3">
        <f t="shared" si="0"/>
        <v>124223.89630000002</v>
      </c>
      <c r="H266" s="3">
        <f t="shared" si="1"/>
        <v>0.61999999999534339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283629.09000000003</v>
      </c>
      <c r="D269" s="2">
        <f>'PR-RAS'!E273</f>
        <v>274582.2</v>
      </c>
      <c r="E269" s="2">
        <v>0</v>
      </c>
      <c r="F269" s="2">
        <v>0</v>
      </c>
      <c r="G269" s="3">
        <f t="shared" si="0"/>
        <v>223188.65532000002</v>
      </c>
      <c r="H269" s="3">
        <f t="shared" si="1"/>
        <v>0.2900000000372529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266870.21000000002</v>
      </c>
      <c r="D270" s="2">
        <f>'PR-RAS'!E274</f>
        <v>215806.32</v>
      </c>
      <c r="E270" s="2">
        <v>0</v>
      </c>
      <c r="F270" s="2">
        <v>0</v>
      </c>
      <c r="G270" s="3">
        <f t="shared" si="0"/>
        <v>187891.88665000003</v>
      </c>
      <c r="H270" s="3">
        <f t="shared" si="1"/>
        <v>0.53000000002793968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266870.21000000002</v>
      </c>
      <c r="D271" s="2">
        <f>'PR-RAS'!E275</f>
        <v>215806.32</v>
      </c>
      <c r="E271" s="2">
        <v>0</v>
      </c>
      <c r="F271" s="2">
        <v>0</v>
      </c>
      <c r="G271" s="3">
        <f t="shared" si="0"/>
        <v>188590.36950000003</v>
      </c>
      <c r="H271" s="3">
        <f t="shared" si="1"/>
        <v>0.53000000002793968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16758.88</v>
      </c>
      <c r="D274" s="2">
        <f>'PR-RAS'!E278</f>
        <v>5200</v>
      </c>
      <c r="E274" s="2">
        <v>0</v>
      </c>
      <c r="F274" s="2">
        <v>0</v>
      </c>
      <c r="G274" s="3">
        <f t="shared" si="0"/>
        <v>7414.374240000001</v>
      </c>
      <c r="H274" s="3">
        <f t="shared" si="1"/>
        <v>0.11999999999898137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16758.88</v>
      </c>
      <c r="D275" s="2">
        <f>'PR-RAS'!E279</f>
        <v>5200</v>
      </c>
      <c r="E275" s="2">
        <v>0</v>
      </c>
      <c r="F275" s="2">
        <v>0</v>
      </c>
      <c r="G275" s="3">
        <f t="shared" ref="G275:G528" si="12">(B275/1000)*(C275*1+D275*2)</f>
        <v>7441.533120000001</v>
      </c>
      <c r="H275" s="3">
        <f t="shared" ref="H275:H528" si="13">ABS(C275-ROUND(C275,0))+ABS(D275-ROUND(D275,0))</f>
        <v>0.11999999999898137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53575.88</v>
      </c>
      <c r="E285" s="2">
        <v>0</v>
      </c>
      <c r="F285" s="2">
        <v>0</v>
      </c>
      <c r="G285" s="3">
        <f t="shared" si="12"/>
        <v>30431.099839999995</v>
      </c>
      <c r="H285" s="3">
        <f t="shared" si="13"/>
        <v>0.12000000000261934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53575.88</v>
      </c>
      <c r="E286" s="2">
        <v>0</v>
      </c>
      <c r="F286" s="2">
        <v>0</v>
      </c>
      <c r="G286" s="3">
        <f t="shared" si="12"/>
        <v>30538.251599999996</v>
      </c>
      <c r="H286" s="3">
        <f t="shared" si="13"/>
        <v>0.12000000000261934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2003188.75</v>
      </c>
      <c r="D295" s="2">
        <f>'PR-RAS'!E299</f>
        <v>1781770.57</v>
      </c>
      <c r="E295" s="2">
        <v>0</v>
      </c>
      <c r="F295" s="2">
        <v>0</v>
      </c>
      <c r="G295" s="3">
        <f t="shared" si="12"/>
        <v>1636618.5876600002</v>
      </c>
      <c r="H295" s="3">
        <f t="shared" si="13"/>
        <v>0.67999999993480742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844842.60000000009</v>
      </c>
      <c r="D296" s="2">
        <f>'PR-RAS'!E300</f>
        <v>1873746.3599999996</v>
      </c>
      <c r="E296" s="2">
        <v>0</v>
      </c>
      <c r="F296" s="2">
        <v>0</v>
      </c>
      <c r="G296" s="3">
        <f t="shared" si="12"/>
        <v>1354738.9193999998</v>
      </c>
      <c r="H296" s="3">
        <f t="shared" si="13"/>
        <v>0.75999999954365194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246822.77</v>
      </c>
      <c r="E299" s="2">
        <v>0</v>
      </c>
      <c r="F299" s="2">
        <v>0</v>
      </c>
      <c r="G299" s="3">
        <f t="shared" si="12"/>
        <v>147106.37091999999</v>
      </c>
      <c r="H299" s="3">
        <f t="shared" si="13"/>
        <v>0.23000000001047738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761194.79</v>
      </c>
      <c r="D300" s="2">
        <f>'PR-RAS'!E304</f>
        <v>971486.21</v>
      </c>
      <c r="E300" s="2">
        <v>0</v>
      </c>
      <c r="F300" s="2">
        <v>0</v>
      </c>
      <c r="G300" s="3">
        <f t="shared" si="12"/>
        <v>808545.99578999996</v>
      </c>
      <c r="H300" s="3">
        <f t="shared" si="13"/>
        <v>0.41999999992549419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9236.16</v>
      </c>
      <c r="D301" s="2">
        <f>'PR-RAS'!E305</f>
        <v>15076.06</v>
      </c>
      <c r="E301" s="2">
        <v>0</v>
      </c>
      <c r="F301" s="2">
        <v>0</v>
      </c>
      <c r="G301" s="3">
        <f t="shared" si="12"/>
        <v>11816.483999999999</v>
      </c>
      <c r="H301" s="3">
        <f t="shared" si="13"/>
        <v>0.21999999999934516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195019.15</v>
      </c>
      <c r="D303" s="2">
        <f>'PR-RAS'!E308</f>
        <v>23307.599999999999</v>
      </c>
      <c r="E303" s="2">
        <v>0</v>
      </c>
      <c r="F303" s="2">
        <v>0</v>
      </c>
      <c r="G303" s="3">
        <f t="shared" si="12"/>
        <v>72973.573699999994</v>
      </c>
      <c r="H303" s="3">
        <f t="shared" si="13"/>
        <v>0.54999999999563443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194475.87</v>
      </c>
      <c r="D304" s="2">
        <f>'PR-RAS'!E309</f>
        <v>22982.94</v>
      </c>
      <c r="E304" s="2">
        <v>0</v>
      </c>
      <c r="F304" s="2">
        <v>0</v>
      </c>
      <c r="G304" s="3">
        <f t="shared" si="12"/>
        <v>72853.850250000003</v>
      </c>
      <c r="H304" s="3">
        <f t="shared" si="13"/>
        <v>0.19000000000596629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194475.87</v>
      </c>
      <c r="D305" s="2">
        <f>'PR-RAS'!E310</f>
        <v>22982.94</v>
      </c>
      <c r="E305" s="2">
        <v>0</v>
      </c>
      <c r="F305" s="2">
        <v>0</v>
      </c>
      <c r="G305" s="3">
        <f t="shared" si="12"/>
        <v>73094.292000000001</v>
      </c>
      <c r="H305" s="3">
        <f t="shared" si="13"/>
        <v>0.19000000000596629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194475.87</v>
      </c>
      <c r="D306" s="2">
        <f>'PR-RAS'!E311</f>
        <v>22982.94</v>
      </c>
      <c r="E306" s="2">
        <v>0</v>
      </c>
      <c r="F306" s="2">
        <v>0</v>
      </c>
      <c r="G306" s="3">
        <f t="shared" si="12"/>
        <v>73334.733749999999</v>
      </c>
      <c r="H306" s="3">
        <f t="shared" si="13"/>
        <v>0.19000000000596629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543.28</v>
      </c>
      <c r="D316" s="2">
        <f>'PR-RAS'!E321</f>
        <v>324.66000000000003</v>
      </c>
      <c r="E316" s="2">
        <v>0</v>
      </c>
      <c r="F316" s="2">
        <v>0</v>
      </c>
      <c r="G316" s="3">
        <f t="shared" si="12"/>
        <v>375.66899999999998</v>
      </c>
      <c r="H316" s="3">
        <f t="shared" si="13"/>
        <v>0.6199999999999477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543.28</v>
      </c>
      <c r="D317" s="2">
        <f>'PR-RAS'!E322</f>
        <v>324.66000000000003</v>
      </c>
      <c r="E317" s="2">
        <v>0</v>
      </c>
      <c r="F317" s="2">
        <v>0</v>
      </c>
      <c r="G317" s="3">
        <f t="shared" si="12"/>
        <v>376.86159999999995</v>
      </c>
      <c r="H317" s="3">
        <f t="shared" si="13"/>
        <v>0.6199999999999477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543.28</v>
      </c>
      <c r="D318" s="2">
        <f>'PR-RAS'!E323</f>
        <v>324.66000000000003</v>
      </c>
      <c r="E318" s="2">
        <v>0</v>
      </c>
      <c r="F318" s="2">
        <v>0</v>
      </c>
      <c r="G318" s="3">
        <f t="shared" si="12"/>
        <v>378.05419999999998</v>
      </c>
      <c r="H318" s="3">
        <f t="shared" si="13"/>
        <v>0.6199999999999477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2251638.73</v>
      </c>
      <c r="D355" s="2">
        <f>'PR-RAS'!E360</f>
        <v>1246495.06</v>
      </c>
      <c r="E355" s="2">
        <v>0</v>
      </c>
      <c r="F355" s="2">
        <v>0</v>
      </c>
      <c r="G355" s="3">
        <f t="shared" si="12"/>
        <v>1679598.6128999998</v>
      </c>
      <c r="H355" s="3">
        <f t="shared" si="13"/>
        <v>0.33000000007450581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209427.64</v>
      </c>
      <c r="E356" s="2">
        <v>0</v>
      </c>
      <c r="F356" s="2">
        <v>0</v>
      </c>
      <c r="G356" s="3">
        <f t="shared" si="12"/>
        <v>148693.6244</v>
      </c>
      <c r="H356" s="3">
        <f t="shared" si="13"/>
        <v>0.35999999998603016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183885</v>
      </c>
      <c r="E357" s="2">
        <v>0</v>
      </c>
      <c r="F357" s="2">
        <v>0</v>
      </c>
      <c r="G357" s="3">
        <f t="shared" si="12"/>
        <v>130926.12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183885</v>
      </c>
      <c r="E358" s="2">
        <v>0</v>
      </c>
      <c r="F358" s="2">
        <v>0</v>
      </c>
      <c r="G358" s="3">
        <f t="shared" si="12"/>
        <v>131293.88999999998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25542.639999999999</v>
      </c>
      <c r="E361" s="2">
        <v>0</v>
      </c>
      <c r="F361" s="2">
        <v>0</v>
      </c>
      <c r="G361" s="3">
        <f t="shared" si="12"/>
        <v>18390.700799999999</v>
      </c>
      <c r="H361" s="3">
        <f t="shared" si="13"/>
        <v>0.36000000000058208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25542.639999999999</v>
      </c>
      <c r="E365" s="2">
        <v>0</v>
      </c>
      <c r="F365" s="2">
        <v>0</v>
      </c>
      <c r="G365" s="3">
        <f t="shared" si="12"/>
        <v>18595.04192</v>
      </c>
      <c r="H365" s="3">
        <f t="shared" si="13"/>
        <v>0.36000000000058208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1828660.9300000002</v>
      </c>
      <c r="D368" s="2">
        <f>'PR-RAS'!E373</f>
        <v>953682.77</v>
      </c>
      <c r="E368" s="2">
        <v>0</v>
      </c>
      <c r="F368" s="2">
        <v>0</v>
      </c>
      <c r="G368" s="3">
        <f t="shared" si="12"/>
        <v>1371121.7144900002</v>
      </c>
      <c r="H368" s="3">
        <f t="shared" si="13"/>
        <v>0.29999999981373549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1275297.1800000002</v>
      </c>
      <c r="D369" s="2">
        <f>'PR-RAS'!E374</f>
        <v>640158.48</v>
      </c>
      <c r="E369" s="2">
        <v>0</v>
      </c>
      <c r="F369" s="2">
        <v>0</v>
      </c>
      <c r="G369" s="3">
        <f t="shared" si="12"/>
        <v>940466.00352000003</v>
      </c>
      <c r="H369" s="3">
        <f t="shared" si="13"/>
        <v>0.66000000014901161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40297.08</v>
      </c>
      <c r="D371" s="2">
        <f>'PR-RAS'!E376</f>
        <v>171729.32</v>
      </c>
      <c r="E371" s="2">
        <v>0</v>
      </c>
      <c r="F371" s="2">
        <v>0</v>
      </c>
      <c r="G371" s="3">
        <f t="shared" si="12"/>
        <v>141989.6164</v>
      </c>
      <c r="H371" s="3">
        <f t="shared" si="13"/>
        <v>0.40000000000873115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599934.29</v>
      </c>
      <c r="D372" s="2">
        <f>'PR-RAS'!E377</f>
        <v>34632.480000000003</v>
      </c>
      <c r="E372" s="2">
        <v>0</v>
      </c>
      <c r="F372" s="2">
        <v>0</v>
      </c>
      <c r="G372" s="3">
        <f t="shared" si="12"/>
        <v>248272.92175000001</v>
      </c>
      <c r="H372" s="3">
        <f t="shared" si="13"/>
        <v>0.77000000004045432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635065.81000000006</v>
      </c>
      <c r="D373" s="2">
        <f>'PR-RAS'!E378</f>
        <v>433796.68</v>
      </c>
      <c r="E373" s="2">
        <v>0</v>
      </c>
      <c r="F373" s="2">
        <v>0</v>
      </c>
      <c r="G373" s="3">
        <f t="shared" si="12"/>
        <v>558989.21123999998</v>
      </c>
      <c r="H373" s="3">
        <f t="shared" si="13"/>
        <v>0.50999999995110556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5076.78</v>
      </c>
      <c r="D374" s="2">
        <f>'PR-RAS'!E379</f>
        <v>289972.88</v>
      </c>
      <c r="E374" s="2">
        <v>0</v>
      </c>
      <c r="F374" s="2">
        <v>0</v>
      </c>
      <c r="G374" s="3">
        <f t="shared" si="12"/>
        <v>218213.40742</v>
      </c>
      <c r="H374" s="3">
        <f t="shared" si="13"/>
        <v>0.33999999999559805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3839.2</v>
      </c>
      <c r="D375" s="2">
        <f>'PR-RAS'!E380</f>
        <v>0</v>
      </c>
      <c r="E375" s="2">
        <v>0</v>
      </c>
      <c r="F375" s="2">
        <v>0</v>
      </c>
      <c r="G375" s="3">
        <f t="shared" si="12"/>
        <v>1435.8607999999999</v>
      </c>
      <c r="H375" s="3">
        <f t="shared" si="13"/>
        <v>0.1999999999998181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1237.58</v>
      </c>
      <c r="D378" s="2">
        <f>'PR-RAS'!E383</f>
        <v>0</v>
      </c>
      <c r="E378" s="2">
        <v>0</v>
      </c>
      <c r="F378" s="2">
        <v>0</v>
      </c>
      <c r="G378" s="3">
        <f t="shared" si="12"/>
        <v>466.56765999999999</v>
      </c>
      <c r="H378" s="3">
        <f t="shared" si="13"/>
        <v>0.42000000000007276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289972.88</v>
      </c>
      <c r="E381" s="2">
        <v>0</v>
      </c>
      <c r="F381" s="2">
        <v>0</v>
      </c>
      <c r="G381" s="3">
        <f t="shared" si="12"/>
        <v>220379.38880000002</v>
      </c>
      <c r="H381" s="3">
        <f t="shared" si="13"/>
        <v>0.11999999999534339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27714.75</v>
      </c>
      <c r="D393" s="2">
        <f>'PR-RAS'!E398</f>
        <v>0</v>
      </c>
      <c r="E393" s="2">
        <v>0</v>
      </c>
      <c r="F393" s="2">
        <v>0</v>
      </c>
      <c r="G393" s="3">
        <f t="shared" si="12"/>
        <v>10864.182000000001</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27714.75</v>
      </c>
      <c r="D394" s="2">
        <f>'PR-RAS'!E399</f>
        <v>0</v>
      </c>
      <c r="E394" s="2">
        <v>0</v>
      </c>
      <c r="F394" s="2">
        <v>0</v>
      </c>
      <c r="G394" s="3">
        <f t="shared" si="12"/>
        <v>10891.89675</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520572.22</v>
      </c>
      <c r="D396" s="2">
        <f>'PR-RAS'!E401</f>
        <v>23551.41</v>
      </c>
      <c r="E396" s="2">
        <v>0</v>
      </c>
      <c r="F396" s="2">
        <v>0</v>
      </c>
      <c r="G396" s="3">
        <f t="shared" si="12"/>
        <v>224231.64079999996</v>
      </c>
      <c r="H396" s="3">
        <f t="shared" si="13"/>
        <v>0.6299999999719148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59512.480000000003</v>
      </c>
      <c r="D399" s="2">
        <f>'PR-RAS'!E404</f>
        <v>0</v>
      </c>
      <c r="E399" s="2">
        <v>0</v>
      </c>
      <c r="F399" s="2">
        <v>0</v>
      </c>
      <c r="G399" s="3">
        <f t="shared" si="12"/>
        <v>23685.967040000003</v>
      </c>
      <c r="H399" s="3">
        <f t="shared" si="13"/>
        <v>0.48000000000320142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461059.74</v>
      </c>
      <c r="D400" s="2">
        <f>'PR-RAS'!E405</f>
        <v>23551.41</v>
      </c>
      <c r="E400" s="2">
        <v>0</v>
      </c>
      <c r="F400" s="2">
        <v>0</v>
      </c>
      <c r="G400" s="3">
        <f t="shared" si="12"/>
        <v>202756.86144000001</v>
      </c>
      <c r="H400" s="3">
        <f t="shared" si="13"/>
        <v>0.67000000000916771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422977.8</v>
      </c>
      <c r="D407" s="2">
        <f>'PR-RAS'!E412</f>
        <v>83384.649999999994</v>
      </c>
      <c r="E407" s="2">
        <v>0</v>
      </c>
      <c r="F407" s="2">
        <v>0</v>
      </c>
      <c r="G407" s="3">
        <f t="shared" si="12"/>
        <v>239437.32260000001</v>
      </c>
      <c r="H407" s="3">
        <f t="shared" si="13"/>
        <v>0.5500000000174623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422977.8</v>
      </c>
      <c r="D408" s="2">
        <f>'PR-RAS'!E413</f>
        <v>83384.649999999994</v>
      </c>
      <c r="E408" s="2">
        <v>0</v>
      </c>
      <c r="F408" s="2">
        <v>0</v>
      </c>
      <c r="G408" s="3">
        <f t="shared" si="12"/>
        <v>240027.06969999996</v>
      </c>
      <c r="H408" s="3">
        <f t="shared" si="13"/>
        <v>0.5500000000174623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2056619.58</v>
      </c>
      <c r="D413" s="2">
        <f>'PR-RAS'!E418</f>
        <v>1223187.46</v>
      </c>
      <c r="E413" s="2">
        <v>0</v>
      </c>
      <c r="F413" s="2">
        <v>0</v>
      </c>
      <c r="G413" s="3">
        <f t="shared" si="12"/>
        <v>1855233.7339999999</v>
      </c>
      <c r="H413" s="3">
        <f t="shared" si="13"/>
        <v>0.87999999988824129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1983244.87</v>
      </c>
      <c r="D415" s="2">
        <f>'PR-RAS'!E420</f>
        <v>5341735.84</v>
      </c>
      <c r="E415" s="2">
        <v>0</v>
      </c>
      <c r="F415" s="2">
        <v>0</v>
      </c>
      <c r="G415" s="3">
        <f t="shared" si="12"/>
        <v>5244020.6517000003</v>
      </c>
      <c r="H415" s="3">
        <f t="shared" si="13"/>
        <v>0.2900000000372529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44760.59</v>
      </c>
      <c r="D416" s="2">
        <f>'PR-RAS'!E421</f>
        <v>1711.11</v>
      </c>
      <c r="E416" s="2">
        <v>0</v>
      </c>
      <c r="F416" s="2">
        <v>0</v>
      </c>
      <c r="G416" s="3">
        <f t="shared" si="12"/>
        <v>19995.866149999998</v>
      </c>
      <c r="H416" s="3">
        <f t="shared" si="13"/>
        <v>0.52000000000339242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3043050.5</v>
      </c>
      <c r="D417" s="2">
        <f>'PR-RAS'!E422</f>
        <v>3678824.53</v>
      </c>
      <c r="E417" s="2">
        <v>0</v>
      </c>
      <c r="F417" s="2">
        <v>0</v>
      </c>
      <c r="G417" s="3">
        <f t="shared" si="12"/>
        <v>4326691.0169599997</v>
      </c>
      <c r="H417" s="3">
        <f t="shared" si="13"/>
        <v>0.97000000020489097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4254827.4800000004</v>
      </c>
      <c r="D418" s="2">
        <f>'PR-RAS'!E423</f>
        <v>3028265.63</v>
      </c>
      <c r="E418" s="2">
        <v>0</v>
      </c>
      <c r="F418" s="2">
        <v>0</v>
      </c>
      <c r="G418" s="3">
        <f t="shared" si="12"/>
        <v>4299836.5945800003</v>
      </c>
      <c r="H418" s="3">
        <f t="shared" si="13"/>
        <v>0.85000000055879354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650558.89999999991</v>
      </c>
      <c r="E419" s="2">
        <v>0</v>
      </c>
      <c r="F419" s="2">
        <v>0</v>
      </c>
      <c r="G419" s="3">
        <f t="shared" si="12"/>
        <v>543867.24039999989</v>
      </c>
      <c r="H419" s="3">
        <f t="shared" si="13"/>
        <v>0.10000000009313226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1211776.9800000004</v>
      </c>
      <c r="D420" s="2">
        <f>'PR-RAS'!E425</f>
        <v>0</v>
      </c>
      <c r="E420" s="2">
        <v>0</v>
      </c>
      <c r="F420" s="2">
        <v>0</v>
      </c>
      <c r="G420" s="3">
        <f t="shared" si="12"/>
        <v>507734.55462000018</v>
      </c>
      <c r="H420" s="3">
        <f t="shared" si="13"/>
        <v>1.9999999552965164E-2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1983244.87</v>
      </c>
      <c r="D422" s="2">
        <f>'PR-RAS'!E427</f>
        <v>5588558.6099999994</v>
      </c>
      <c r="E422" s="2">
        <v>0</v>
      </c>
      <c r="F422" s="2">
        <v>0</v>
      </c>
      <c r="G422" s="3">
        <f t="shared" si="12"/>
        <v>5540512.43989</v>
      </c>
      <c r="H422" s="3">
        <f t="shared" si="13"/>
        <v>0.52000000048428774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805955.38</v>
      </c>
      <c r="D423" s="2">
        <f>'PR-RAS'!E428</f>
        <v>973197.32</v>
      </c>
      <c r="E423" s="2">
        <v>0</v>
      </c>
      <c r="F423" s="2">
        <v>0</v>
      </c>
      <c r="G423" s="3">
        <f t="shared" si="12"/>
        <v>1161491.70844</v>
      </c>
      <c r="H423" s="3">
        <f t="shared" si="13"/>
        <v>0.69999999995343387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2000000</v>
      </c>
      <c r="D424" s="2">
        <f>'PR-RAS'!E430</f>
        <v>0</v>
      </c>
      <c r="E424" s="2">
        <v>0</v>
      </c>
      <c r="F424" s="2">
        <v>0</v>
      </c>
      <c r="G424" s="3">
        <f t="shared" si="12"/>
        <v>846000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2000000</v>
      </c>
      <c r="D485" s="2">
        <f>'PR-RAS'!E491</f>
        <v>0</v>
      </c>
      <c r="E485" s="2">
        <v>0</v>
      </c>
      <c r="F485" s="2">
        <v>0</v>
      </c>
      <c r="G485" s="3">
        <f t="shared" si="12"/>
        <v>968000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2000000</v>
      </c>
      <c r="D496" s="2">
        <f>'PR-RAS'!E502</f>
        <v>0</v>
      </c>
      <c r="E496" s="2">
        <v>0</v>
      </c>
      <c r="F496" s="2">
        <v>0</v>
      </c>
      <c r="G496" s="3">
        <f t="shared" si="12"/>
        <v>990000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2000000</v>
      </c>
      <c r="D497" s="2">
        <f>'PR-RAS'!E503</f>
        <v>0</v>
      </c>
      <c r="E497" s="2">
        <v>0</v>
      </c>
      <c r="F497" s="2">
        <v>0</v>
      </c>
      <c r="G497" s="3">
        <f t="shared" si="12"/>
        <v>992000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219477.57</v>
      </c>
      <c r="D529" s="2">
        <f>'PR-RAS'!E535</f>
        <v>328018.2</v>
      </c>
      <c r="E529" s="2">
        <v>0</v>
      </c>
      <c r="F529" s="2">
        <v>0</v>
      </c>
      <c r="G529" s="3">
        <f t="shared" ref="G529:G836" si="14">(B529/1000)*(C529*1+D529*2)</f>
        <v>462271.37615999999</v>
      </c>
      <c r="H529" s="3">
        <f t="shared" ref="H529:H836" si="15">ABS(C529-ROUND(C529,0))+ABS(D529-ROUND(D529,0))</f>
        <v>0.63000000000465661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219477.57</v>
      </c>
      <c r="D591" s="2">
        <f>'PR-RAS'!E597</f>
        <v>328018.2</v>
      </c>
      <c r="E591" s="2">
        <v>0</v>
      </c>
      <c r="F591" s="2">
        <v>0</v>
      </c>
      <c r="G591" s="3">
        <f t="shared" si="14"/>
        <v>516553.24229999998</v>
      </c>
      <c r="H591" s="3">
        <f t="shared" si="15"/>
        <v>0.63000000000465661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219477.57</v>
      </c>
      <c r="D603" s="2">
        <f>'PR-RAS'!E609</f>
        <v>328018.2</v>
      </c>
      <c r="E603" s="2">
        <v>0</v>
      </c>
      <c r="F603" s="2">
        <v>0</v>
      </c>
      <c r="G603" s="3">
        <f t="shared" si="14"/>
        <v>527059.40993999992</v>
      </c>
      <c r="H603" s="3">
        <f t="shared" si="15"/>
        <v>0.63000000000465661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219477.57</v>
      </c>
      <c r="D604" s="2">
        <f>'PR-RAS'!E610</f>
        <v>328018.2</v>
      </c>
      <c r="E604" s="2">
        <v>0</v>
      </c>
      <c r="F604" s="2">
        <v>0</v>
      </c>
      <c r="G604" s="3">
        <f t="shared" si="14"/>
        <v>527934.92391000001</v>
      </c>
      <c r="H604" s="3">
        <f t="shared" si="15"/>
        <v>0.63000000000465661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1780522.43</v>
      </c>
      <c r="D633" s="2">
        <f>'PR-RAS'!E639</f>
        <v>0</v>
      </c>
      <c r="E633" s="2">
        <v>0</v>
      </c>
      <c r="F633" s="2">
        <v>0</v>
      </c>
      <c r="G633" s="3">
        <f t="shared" si="14"/>
        <v>1125290.17576</v>
      </c>
      <c r="H633" s="3">
        <f t="shared" si="15"/>
        <v>0.42999999993480742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328018.2</v>
      </c>
      <c r="E634" s="2">
        <v>0</v>
      </c>
      <c r="F634" s="2">
        <v>0</v>
      </c>
      <c r="G634" s="3">
        <f t="shared" si="14"/>
        <v>415271.04120000004</v>
      </c>
      <c r="H634" s="3">
        <f t="shared" si="15"/>
        <v>0.20000000001164153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4785947.4400000004</v>
      </c>
      <c r="E635" s="2">
        <v>0</v>
      </c>
      <c r="F635" s="2">
        <v>0</v>
      </c>
      <c r="G635" s="3">
        <f t="shared" si="14"/>
        <v>6068581.3539200006</v>
      </c>
      <c r="H635" s="3">
        <f t="shared" si="15"/>
        <v>0.44000000040978193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5043050.5</v>
      </c>
      <c r="D637" s="2">
        <f>'PR-RAS'!E643</f>
        <v>3678824.53</v>
      </c>
      <c r="E637" s="2">
        <v>0</v>
      </c>
      <c r="F637" s="2">
        <v>0</v>
      </c>
      <c r="G637" s="3">
        <f t="shared" si="14"/>
        <v>7886844.9201599993</v>
      </c>
      <c r="H637" s="3">
        <f t="shared" si="15"/>
        <v>0.97000000020489097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4474305.0500000007</v>
      </c>
      <c r="D638" s="2">
        <f>'PR-RAS'!E644</f>
        <v>3356283.83</v>
      </c>
      <c r="E638" s="2">
        <v>0</v>
      </c>
      <c r="F638" s="2">
        <v>0</v>
      </c>
      <c r="G638" s="3">
        <f t="shared" si="14"/>
        <v>7126037.9162700009</v>
      </c>
      <c r="H638" s="3">
        <f t="shared" si="15"/>
        <v>0.22000000067055225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568745.44999999925</v>
      </c>
      <c r="D639" s="2">
        <f>'PR-RAS'!E645</f>
        <v>322540.69999999972</v>
      </c>
      <c r="E639" s="2">
        <v>0</v>
      </c>
      <c r="F639" s="2">
        <v>0</v>
      </c>
      <c r="G639" s="3">
        <f t="shared" si="14"/>
        <v>774421.53029999917</v>
      </c>
      <c r="H639" s="3">
        <f t="shared" si="15"/>
        <v>0.74999999953433871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1983244.87</v>
      </c>
      <c r="D642" s="2">
        <f>'PR-RAS'!E648</f>
        <v>802611.16999999899</v>
      </c>
      <c r="E642" s="2">
        <v>0</v>
      </c>
      <c r="F642" s="2">
        <v>0</v>
      </c>
      <c r="G642" s="3">
        <f t="shared" si="14"/>
        <v>2300207.4816099987</v>
      </c>
      <c r="H642" s="3">
        <f t="shared" si="15"/>
        <v>0.29999999888241291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1414499.4200000009</v>
      </c>
      <c r="D644" s="2">
        <f>'PR-RAS'!E650</f>
        <v>480070.46999999927</v>
      </c>
      <c r="E644" s="2">
        <v>0</v>
      </c>
      <c r="F644" s="2">
        <v>0</v>
      </c>
      <c r="G644" s="3">
        <f t="shared" si="14"/>
        <v>1526893.7514799996</v>
      </c>
      <c r="H644" s="3">
        <f t="shared" si="15"/>
        <v>0.89000000013038516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331142.69</v>
      </c>
      <c r="D646" s="2">
        <f>'PR-RAS'!E653</f>
        <v>1771695.56</v>
      </c>
      <c r="E646" s="2">
        <v>0</v>
      </c>
      <c r="F646" s="2">
        <v>0</v>
      </c>
      <c r="G646" s="3">
        <f t="shared" si="14"/>
        <v>2499074.3074500002</v>
      </c>
      <c r="H646" s="3">
        <f t="shared" si="15"/>
        <v>0.74999999994179234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5593956.1399999997</v>
      </c>
      <c r="D647" s="2">
        <f>'PR-RAS'!E654</f>
        <v>4218091.09</v>
      </c>
      <c r="E647" s="2">
        <v>0</v>
      </c>
      <c r="F647" s="2">
        <v>0</v>
      </c>
      <c r="G647" s="3">
        <f t="shared" si="14"/>
        <v>9063469.3547200002</v>
      </c>
      <c r="H647" s="3">
        <f t="shared" si="15"/>
        <v>0.22999999951571226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5589624.5700000003</v>
      </c>
      <c r="D648" s="2">
        <f>'PR-RAS'!E655</f>
        <v>5187165.22</v>
      </c>
      <c r="E648" s="2">
        <v>0</v>
      </c>
      <c r="F648" s="2">
        <v>0</v>
      </c>
      <c r="G648" s="3">
        <f t="shared" si="14"/>
        <v>10328678.89147</v>
      </c>
      <c r="H648" s="3">
        <f t="shared" si="15"/>
        <v>0.64999999944120646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335474.25999999978</v>
      </c>
      <c r="D649" s="2">
        <f>'PR-RAS'!E656</f>
        <v>802621.43000000063</v>
      </c>
      <c r="E649" s="2">
        <v>0</v>
      </c>
      <c r="F649" s="2">
        <v>0</v>
      </c>
      <c r="G649" s="3">
        <f t="shared" si="14"/>
        <v>1257584.6937600006</v>
      </c>
      <c r="H649" s="3">
        <f t="shared" si="15"/>
        <v>0.69000000040978193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22</v>
      </c>
      <c r="E650" s="2">
        <v>0</v>
      </c>
      <c r="F650" s="2">
        <v>0</v>
      </c>
      <c r="G650" s="3">
        <f t="shared" si="14"/>
        <v>41.536000000000001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v>
      </c>
      <c r="D652" s="2">
        <f>'PR-RAS'!E659</f>
        <v>20</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31001.17</v>
      </c>
      <c r="D654" s="2">
        <f>'PR-RAS'!E661</f>
        <v>38748.839999999997</v>
      </c>
      <c r="E654" s="2">
        <v>0</v>
      </c>
      <c r="F654" s="2">
        <v>0</v>
      </c>
      <c r="G654" s="3">
        <f t="shared" si="14"/>
        <v>70849.749049999999</v>
      </c>
      <c r="H654" s="3">
        <f t="shared" si="15"/>
        <v>0.33000000000174623</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1025.0999999999999</v>
      </c>
      <c r="D655" s="2">
        <f>'PR-RAS'!E662</f>
        <v>2200.12</v>
      </c>
      <c r="E655" s="2">
        <v>0</v>
      </c>
      <c r="F655" s="2">
        <v>0</v>
      </c>
      <c r="G655" s="3">
        <f t="shared" si="14"/>
        <v>3548.17236</v>
      </c>
      <c r="H655" s="3">
        <f t="shared" si="15"/>
        <v>0.21999999999979991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45002.63</v>
      </c>
      <c r="D657" s="2">
        <f>'PR-RAS'!E664</f>
        <v>32050.37</v>
      </c>
      <c r="E657" s="2">
        <v>0</v>
      </c>
      <c r="F657" s="2">
        <v>0</v>
      </c>
      <c r="G657" s="3">
        <f t="shared" si="16"/>
        <v>71571.810719999994</v>
      </c>
      <c r="H657" s="3">
        <f t="shared" si="17"/>
        <v>0.74000000000160071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34731</v>
      </c>
      <c r="D662" s="2">
        <f>'PR-RAS'!E669</f>
        <v>309020.49</v>
      </c>
      <c r="E662" s="2">
        <v>0</v>
      </c>
      <c r="F662" s="2">
        <v>0</v>
      </c>
      <c r="G662" s="3">
        <f t="shared" si="14"/>
        <v>431482.27877999999</v>
      </c>
      <c r="H662" s="3">
        <f t="shared" si="15"/>
        <v>0.48999999999068677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13565.45</v>
      </c>
      <c r="D665" s="2">
        <f>'PR-RAS'!E672</f>
        <v>20506.689999999999</v>
      </c>
      <c r="E665" s="2">
        <v>0</v>
      </c>
      <c r="F665" s="2">
        <v>0</v>
      </c>
      <c r="G665" s="3">
        <f t="shared" si="14"/>
        <v>36240.343120000005</v>
      </c>
      <c r="H665" s="3">
        <f t="shared" si="15"/>
        <v>0.76000000000203727</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11085.9</v>
      </c>
      <c r="D666" s="2">
        <f>'PR-RAS'!E673</f>
        <v>22985.56</v>
      </c>
      <c r="E666" s="2">
        <v>0</v>
      </c>
      <c r="F666" s="2">
        <v>0</v>
      </c>
      <c r="G666" s="3">
        <f t="shared" si="14"/>
        <v>37942.918300000005</v>
      </c>
      <c r="H666" s="3">
        <f t="shared" si="15"/>
        <v>0.53999999999905413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400000</v>
      </c>
      <c r="E667" s="2">
        <v>0</v>
      </c>
      <c r="F667" s="2">
        <v>0</v>
      </c>
      <c r="G667" s="3">
        <f t="shared" si="14"/>
        <v>532800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105000</v>
      </c>
      <c r="D674" s="2">
        <f>'PR-RAS'!E681</f>
        <v>0</v>
      </c>
      <c r="E674" s="2">
        <v>0</v>
      </c>
      <c r="F674" s="2">
        <v>0</v>
      </c>
      <c r="G674" s="3">
        <f t="shared" si="14"/>
        <v>70665</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60546</v>
      </c>
      <c r="D676" s="2">
        <f>'PR-RAS'!E683</f>
        <v>60546</v>
      </c>
      <c r="E676" s="2">
        <v>0</v>
      </c>
      <c r="F676" s="2">
        <v>0</v>
      </c>
      <c r="G676" s="3">
        <f t="shared" si="14"/>
        <v>122605.65000000001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139736.22</v>
      </c>
      <c r="D695" s="2">
        <f>'PR-RAS'!E702</f>
        <v>286936.01</v>
      </c>
      <c r="E695" s="2">
        <v>0</v>
      </c>
      <c r="F695" s="2">
        <v>0</v>
      </c>
      <c r="G695" s="3">
        <f t="shared" si="14"/>
        <v>495244.11855999997</v>
      </c>
      <c r="H695" s="3">
        <f t="shared" si="15"/>
        <v>0.23000000001047738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647094.78</v>
      </c>
      <c r="D699" s="2">
        <f>'PR-RAS'!E706</f>
        <v>771564.04</v>
      </c>
      <c r="E699" s="2">
        <v>0</v>
      </c>
      <c r="F699" s="2">
        <v>0</v>
      </c>
      <c r="G699" s="3">
        <f t="shared" si="14"/>
        <v>1528775.5562800001</v>
      </c>
      <c r="H699" s="3">
        <f t="shared" si="15"/>
        <v>0.26000000000931323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25185</v>
      </c>
      <c r="D700" s="2">
        <f>'PR-RAS'!E707</f>
        <v>0</v>
      </c>
      <c r="E700" s="2">
        <v>0</v>
      </c>
      <c r="F700" s="2">
        <v>0</v>
      </c>
      <c r="G700" s="3">
        <f t="shared" si="14"/>
        <v>17604.314999999999</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14.31</v>
      </c>
      <c r="D705" s="2">
        <f>'PR-RAS'!E712</f>
        <v>10.52</v>
      </c>
      <c r="E705" s="2">
        <v>0</v>
      </c>
      <c r="F705" s="2">
        <v>0</v>
      </c>
      <c r="G705" s="3">
        <f t="shared" si="20"/>
        <v>24.886399999999998</v>
      </c>
      <c r="H705" s="3">
        <f t="shared" si="21"/>
        <v>0.79000000000000092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6274.55</v>
      </c>
      <c r="D727" s="2">
        <f>'PR-RAS'!E734</f>
        <v>6196.61</v>
      </c>
      <c r="E727" s="2">
        <v>0</v>
      </c>
      <c r="F727" s="2">
        <v>0</v>
      </c>
      <c r="G727" s="3">
        <f t="shared" si="14"/>
        <v>13552.801020000001</v>
      </c>
      <c r="H727" s="3">
        <f t="shared" si="15"/>
        <v>0.84000000000014552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3866.12</v>
      </c>
      <c r="D731" s="2">
        <f>'PR-RAS'!E738</f>
        <v>2899.04</v>
      </c>
      <c r="E731" s="2">
        <v>0</v>
      </c>
      <c r="F731" s="2">
        <v>0</v>
      </c>
      <c r="G731" s="3">
        <f t="shared" si="14"/>
        <v>7054.866</v>
      </c>
      <c r="H731" s="3">
        <f t="shared" si="15"/>
        <v>0.15999999999985448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35381.67</v>
      </c>
      <c r="D753" s="2">
        <f>'PR-RAS'!E760</f>
        <v>50581.36</v>
      </c>
      <c r="E753" s="2">
        <v>0</v>
      </c>
      <c r="F753" s="2">
        <v>0</v>
      </c>
      <c r="G753" s="3">
        <f t="shared" si="14"/>
        <v>102681.38128000002</v>
      </c>
      <c r="H753" s="3">
        <f t="shared" si="15"/>
        <v>0.69000000000232831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3318.71</v>
      </c>
      <c r="D770" s="2">
        <f>'PR-RAS'!E777</f>
        <v>0</v>
      </c>
      <c r="E770" s="2">
        <v>0</v>
      </c>
      <c r="F770" s="2">
        <v>0</v>
      </c>
      <c r="G770" s="3">
        <f t="shared" si="14"/>
        <v>2552.08799</v>
      </c>
      <c r="H770" s="3">
        <f t="shared" si="15"/>
        <v>0.28999999999996362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5824.38</v>
      </c>
      <c r="D771" s="2">
        <f>'PR-RAS'!E778</f>
        <v>0</v>
      </c>
      <c r="E771" s="2">
        <v>0</v>
      </c>
      <c r="F771" s="2">
        <v>0</v>
      </c>
      <c r="G771" s="3">
        <f t="shared" si="14"/>
        <v>4484.7726000000002</v>
      </c>
      <c r="H771" s="3">
        <f t="shared" si="15"/>
        <v>0.38000000000010914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10875.86</v>
      </c>
      <c r="D836" s="2">
        <f>'PR-RAS'!E843</f>
        <v>42037.919999999998</v>
      </c>
      <c r="E836" s="2">
        <v>0</v>
      </c>
      <c r="F836" s="2">
        <v>0</v>
      </c>
      <c r="G836" s="3">
        <f t="shared" si="14"/>
        <v>79284.669499999989</v>
      </c>
      <c r="H836" s="3">
        <f t="shared" si="15"/>
        <v>0.22000000000116415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5967.68</v>
      </c>
      <c r="D839" s="2">
        <f>'PR-RAS'!E846</f>
        <v>6585.74</v>
      </c>
      <c r="E839" s="2">
        <v>0</v>
      </c>
      <c r="F839" s="2">
        <v>0</v>
      </c>
      <c r="G839" s="3">
        <f t="shared" si="34"/>
        <v>16038.61608</v>
      </c>
      <c r="H839" s="3">
        <f t="shared" si="35"/>
        <v>0.57999999999992724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4000</v>
      </c>
      <c r="D841" s="2">
        <f>'PR-RAS'!E848</f>
        <v>1800</v>
      </c>
      <c r="E841" s="2">
        <v>0</v>
      </c>
      <c r="F841" s="2">
        <v>0</v>
      </c>
      <c r="G841" s="3">
        <f t="shared" si="34"/>
        <v>6384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185636.68</v>
      </c>
      <c r="D843" s="2">
        <f>'PR-RAS'!E850</f>
        <v>80720.94</v>
      </c>
      <c r="E843" s="2">
        <v>0</v>
      </c>
      <c r="F843" s="2">
        <v>0</v>
      </c>
      <c r="G843" s="3">
        <f t="shared" si="34"/>
        <v>292240.14752</v>
      </c>
      <c r="H843" s="3">
        <f t="shared" si="35"/>
        <v>0.38000000000465661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53575.88</v>
      </c>
      <c r="E850" s="2">
        <v>0</v>
      </c>
      <c r="F850" s="2">
        <v>0</v>
      </c>
      <c r="G850" s="3">
        <f t="shared" si="34"/>
        <v>90971.844239999991</v>
      </c>
      <c r="H850" s="3">
        <f t="shared" si="35"/>
        <v>0.12000000000261934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2000000</v>
      </c>
      <c r="D905" s="2">
        <f>'PR-RAS'!E912</f>
        <v>0</v>
      </c>
      <c r="E905" s="2">
        <v>0</v>
      </c>
      <c r="F905" s="2">
        <v>0</v>
      </c>
      <c r="G905" s="3">
        <f t="shared" si="34"/>
        <v>1808000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219477.57</v>
      </c>
      <c r="D974" s="2">
        <f>'PR-RAS'!E981</f>
        <v>328018.2</v>
      </c>
      <c r="E974" s="2">
        <v>0</v>
      </c>
      <c r="F974" s="2">
        <v>0</v>
      </c>
      <c r="G974" s="3">
        <f t="shared" si="34"/>
        <v>851875.09280999994</v>
      </c>
      <c r="H974" s="3">
        <f t="shared" si="35"/>
        <v>0.63000000000465661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14401878.6</v>
      </c>
      <c r="D1581" s="7"/>
      <c r="E1581" s="7">
        <v>0</v>
      </c>
      <c r="F1581" s="7">
        <v>0</v>
      </c>
      <c r="G1581" s="8">
        <f t="shared" ref="G1581:G1685" si="70">B1581/1000*C1581</f>
        <v>14401.8786</v>
      </c>
      <c r="H1581" s="8">
        <f t="shared" ref="H1581:H1685" si="71">ABS(C1581-ROUND(C1581,0))</f>
        <v>0.40000000037252903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2881597.93</v>
      </c>
      <c r="D1582" s="2">
        <v>0</v>
      </c>
      <c r="E1582" s="2">
        <v>0</v>
      </c>
      <c r="F1582" s="2">
        <v>0</v>
      </c>
      <c r="G1582" s="3">
        <f t="shared" si="70"/>
        <v>5763.1958600000007</v>
      </c>
      <c r="H1582" s="3">
        <f t="shared" si="71"/>
        <v>6.9999999832361937E-2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1180409.47</v>
      </c>
      <c r="D1584" s="2">
        <v>0</v>
      </c>
      <c r="E1584" s="2">
        <v>0</v>
      </c>
      <c r="F1584" s="2">
        <v>0</v>
      </c>
      <c r="G1584" s="3">
        <f t="shared" si="70"/>
        <v>4721.6378800000002</v>
      </c>
      <c r="H1584" s="3">
        <f t="shared" si="71"/>
        <v>0.46999999997206032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301228.65999999997</v>
      </c>
      <c r="D1585" s="2">
        <v>0</v>
      </c>
      <c r="E1585" s="2">
        <v>0</v>
      </c>
      <c r="F1585" s="2">
        <v>0</v>
      </c>
      <c r="G1585" s="3">
        <f t="shared" si="70"/>
        <v>1506.1433</v>
      </c>
      <c r="H1585" s="3">
        <f t="shared" si="71"/>
        <v>0.34000000002561137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323211.02</v>
      </c>
      <c r="D1586" s="2">
        <v>0</v>
      </c>
      <c r="E1586" s="2">
        <v>0</v>
      </c>
      <c r="F1586" s="2">
        <v>0</v>
      </c>
      <c r="G1586" s="3">
        <f t="shared" si="70"/>
        <v>1939.2661200000002</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70353</v>
      </c>
      <c r="D1587" s="2">
        <v>0</v>
      </c>
      <c r="E1587" s="2">
        <v>0</v>
      </c>
      <c r="F1587" s="2">
        <v>0</v>
      </c>
      <c r="G1587" s="3">
        <f t="shared" si="70"/>
        <v>492.471</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127774.98</v>
      </c>
      <c r="D1590" s="2">
        <v>0</v>
      </c>
      <c r="E1590" s="2">
        <v>0</v>
      </c>
      <c r="F1590" s="2">
        <v>0</v>
      </c>
      <c r="G1590" s="3">
        <f t="shared" si="70"/>
        <v>1277.7498000000001</v>
      </c>
      <c r="H1590" s="3">
        <f t="shared" si="71"/>
        <v>2.0000000004074536E-2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53575.88</v>
      </c>
      <c r="D1591" s="2">
        <v>0</v>
      </c>
      <c r="E1591" s="2">
        <v>0</v>
      </c>
      <c r="F1591" s="2">
        <v>0</v>
      </c>
      <c r="G1591" s="3">
        <f t="shared" si="70"/>
        <v>589.33467999999993</v>
      </c>
      <c r="H1591" s="3">
        <f t="shared" si="71"/>
        <v>0.12000000000261934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304265.93</v>
      </c>
      <c r="D1592" s="2">
        <v>0</v>
      </c>
      <c r="E1592" s="2">
        <v>0</v>
      </c>
      <c r="F1592" s="2">
        <v>0</v>
      </c>
      <c r="G1592" s="3">
        <f t="shared" si="70"/>
        <v>3651.1911599999999</v>
      </c>
      <c r="H1592" s="3">
        <f t="shared" si="71"/>
        <v>7.0000000006984919E-2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1247368.82</v>
      </c>
      <c r="D1593" s="2">
        <v>0</v>
      </c>
      <c r="E1593" s="2">
        <v>0</v>
      </c>
      <c r="F1593" s="2">
        <v>0</v>
      </c>
      <c r="G1593" s="3">
        <f t="shared" si="70"/>
        <v>16215.79466</v>
      </c>
      <c r="H1593" s="3">
        <f t="shared" si="71"/>
        <v>0.17999999993480742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453819.64</v>
      </c>
      <c r="D1600" s="2">
        <v>0</v>
      </c>
      <c r="E1600" s="2">
        <v>0</v>
      </c>
      <c r="F1600" s="2">
        <v>0</v>
      </c>
      <c r="G1600" s="3">
        <f>B1600/1000*C1600</f>
        <v>9076.3927999999996</v>
      </c>
      <c r="H1600" s="3">
        <f>ABS(C1600-ROUND(C1600,0))</f>
        <v>0.35999999998603016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4506238.04</v>
      </c>
      <c r="D1601" s="2">
        <v>0</v>
      </c>
      <c r="E1601" s="2">
        <v>0</v>
      </c>
      <c r="F1601" s="2">
        <v>0</v>
      </c>
      <c r="G1601" s="3">
        <f t="shared" si="70"/>
        <v>94630.99884</v>
      </c>
      <c r="H1601" s="3">
        <f t="shared" si="71"/>
        <v>4.0000000037252903E-2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1134164</v>
      </c>
      <c r="D1603" s="2">
        <v>0</v>
      </c>
      <c r="E1603" s="2">
        <v>0</v>
      </c>
      <c r="F1603" s="2">
        <v>0</v>
      </c>
      <c r="G1603" s="3">
        <f t="shared" si="70"/>
        <v>26085.772000000001</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290244.78999999998</v>
      </c>
      <c r="D1604" s="2">
        <v>0</v>
      </c>
      <c r="E1604" s="2">
        <v>0</v>
      </c>
      <c r="F1604" s="2">
        <v>0</v>
      </c>
      <c r="G1604" s="3">
        <f t="shared" si="70"/>
        <v>6965.8749599999992</v>
      </c>
      <c r="H1604" s="3">
        <f t="shared" si="71"/>
        <v>0.21000000002095476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319034.08</v>
      </c>
      <c r="D1605" s="2">
        <v>0</v>
      </c>
      <c r="E1605" s="2">
        <v>0</v>
      </c>
      <c r="F1605" s="2">
        <v>0</v>
      </c>
      <c r="G1605" s="3">
        <f t="shared" si="70"/>
        <v>7975.8520000000008</v>
      </c>
      <c r="H1605" s="3">
        <f t="shared" si="71"/>
        <v>8.0000000016298145E-2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50781.96</v>
      </c>
      <c r="D1606" s="2">
        <v>0</v>
      </c>
      <c r="E1606" s="2">
        <v>0</v>
      </c>
      <c r="F1606" s="2">
        <v>0</v>
      </c>
      <c r="G1606" s="3">
        <f t="shared" si="70"/>
        <v>1320.33096</v>
      </c>
      <c r="H1606" s="3">
        <f t="shared" si="71"/>
        <v>4.0000000000873115E-2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122470.58</v>
      </c>
      <c r="D1609" s="2">
        <v>0</v>
      </c>
      <c r="E1609" s="2">
        <v>0</v>
      </c>
      <c r="F1609" s="2">
        <v>0</v>
      </c>
      <c r="G1609" s="3">
        <f t="shared" si="70"/>
        <v>3551.6468200000004</v>
      </c>
      <c r="H1609" s="3">
        <f t="shared" si="71"/>
        <v>0.41999999999825377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53575.88</v>
      </c>
      <c r="D1610" s="2">
        <v>0</v>
      </c>
      <c r="E1610" s="2">
        <v>0</v>
      </c>
      <c r="F1610" s="2">
        <v>0</v>
      </c>
      <c r="G1610" s="3">
        <f t="shared" si="70"/>
        <v>1607.2764</v>
      </c>
      <c r="H1610" s="3">
        <f t="shared" si="71"/>
        <v>0.12000000000261934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298056.71000000002</v>
      </c>
      <c r="D1611" s="2">
        <v>0</v>
      </c>
      <c r="E1611" s="2">
        <v>0</v>
      </c>
      <c r="F1611" s="2">
        <v>0</v>
      </c>
      <c r="G1611" s="3">
        <f t="shared" si="70"/>
        <v>9239.7580100000014</v>
      </c>
      <c r="H1611" s="3">
        <f t="shared" si="71"/>
        <v>0.28999999997904524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2635016.77</v>
      </c>
      <c r="D1612" s="2">
        <v>0</v>
      </c>
      <c r="E1612" s="2">
        <v>0</v>
      </c>
      <c r="F1612" s="2">
        <v>0</v>
      </c>
      <c r="G1612" s="3">
        <f t="shared" si="70"/>
        <v>84320.536640000006</v>
      </c>
      <c r="H1612" s="3">
        <f t="shared" si="71"/>
        <v>0.22999999998137355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328018.2</v>
      </c>
      <c r="D1613" s="2">
        <v>0</v>
      </c>
      <c r="E1613" s="2">
        <v>0</v>
      </c>
      <c r="F1613" s="2">
        <v>0</v>
      </c>
      <c r="G1613" s="3">
        <f t="shared" si="70"/>
        <v>10824.600600000002</v>
      </c>
      <c r="H1613" s="3">
        <f t="shared" si="71"/>
        <v>0.20000000001164153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328018.2</v>
      </c>
      <c r="D1617" s="2">
        <v>0</v>
      </c>
      <c r="E1617" s="2">
        <v>0</v>
      </c>
      <c r="F1617" s="2">
        <v>0</v>
      </c>
      <c r="G1617" s="3">
        <f t="shared" si="70"/>
        <v>12136.6734</v>
      </c>
      <c r="H1617" s="3">
        <f t="shared" si="71"/>
        <v>0.20000000001164153</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409039.07</v>
      </c>
      <c r="D1619" s="2">
        <v>0</v>
      </c>
      <c r="E1619" s="2">
        <v>0</v>
      </c>
      <c r="F1619" s="2">
        <v>0</v>
      </c>
      <c r="G1619" s="3">
        <f>B1619/1000*C1619</f>
        <v>15952.523730000001</v>
      </c>
      <c r="H1619" s="3">
        <f>ABS(C1619-ROUND(C1619,0))</f>
        <v>7.0000000006984919E-2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12777238.490000002</v>
      </c>
      <c r="D1620" s="2">
        <v>0</v>
      </c>
      <c r="E1620" s="2">
        <v>0</v>
      </c>
      <c r="F1620" s="2">
        <v>0</v>
      </c>
      <c r="G1620" s="3">
        <f t="shared" si="70"/>
        <v>511089.53960000008</v>
      </c>
      <c r="H1620" s="3">
        <f t="shared" si="71"/>
        <v>0.49000000208616257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12777238.49</v>
      </c>
      <c r="D1680" s="2">
        <v>0</v>
      </c>
      <c r="E1680" s="2">
        <v>0</v>
      </c>
      <c r="F1680" s="2">
        <v>0</v>
      </c>
      <c r="G1680" s="3">
        <f t="shared" si="70"/>
        <v>1277723.8490000002</v>
      </c>
      <c r="H1680" s="3">
        <f t="shared" si="71"/>
        <v>0.49000000022351742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322071.73</v>
      </c>
      <c r="D1682" s="2">
        <v>0</v>
      </c>
      <c r="E1682" s="2">
        <v>0</v>
      </c>
      <c r="F1682" s="2">
        <v>0</v>
      </c>
      <c r="G1682" s="3">
        <f t="shared" si="70"/>
        <v>32851.316459999995</v>
      </c>
      <c r="H1682" s="3">
        <f t="shared" si="71"/>
        <v>0.27000000001862645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698922</v>
      </c>
      <c r="D1683" s="2">
        <v>0</v>
      </c>
      <c r="E1683" s="2">
        <v>0</v>
      </c>
      <c r="F1683" s="2">
        <v>0</v>
      </c>
      <c r="G1683" s="3">
        <f t="shared" si="70"/>
        <v>71988.966</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11478067.619999999</v>
      </c>
      <c r="D1684" s="2">
        <v>0</v>
      </c>
      <c r="E1684" s="2">
        <v>0</v>
      </c>
      <c r="F1684" s="2">
        <v>0</v>
      </c>
      <c r="G1684" s="3">
        <f>B1684/1000*C1684</f>
        <v>1193719.0324799998</v>
      </c>
      <c r="H1684" s="3">
        <f>ABS(C1684-ROUND(C1684,0))</f>
        <v>0.38000000081956387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278177.14</v>
      </c>
      <c r="D1685" s="14">
        <v>0</v>
      </c>
      <c r="E1685" s="14">
        <v>0</v>
      </c>
      <c r="F1685" s="14">
        <v>0</v>
      </c>
      <c r="G1685" s="15">
        <f t="shared" si="70"/>
        <v>29208.599699999999</v>
      </c>
      <c r="H1685" s="15">
        <f t="shared" si="71"/>
        <v>0.14000000001396984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27812</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2848031.35</v>
      </c>
      <c r="I17" s="275">
        <f>'PR-RAS'!E6</f>
        <v>3655516.9299999997</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2003188.75</v>
      </c>
      <c r="I18" s="275">
        <f>'PR-RAS'!E152</f>
        <v>1781770.57</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1414499.4200000009</v>
      </c>
      <c r="I20" s="275">
        <f>'PR-RAS'!E650</f>
        <v>480070.46999999927</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14401878.6</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12777238.490000002</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12777238.49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93" zoomScaleNormal="100" workbookViewId="0">
      <selection activeCell="E360" sqref="E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2848031.35</v>
      </c>
      <c r="E6" s="60">
        <f>E7+E43+E49+E82+E106+E125+E134+E140</f>
        <v>3655516.9299999997</v>
      </c>
      <c r="F6" s="45">
        <f t="shared" ref="F6:F132" si="0">IF(D6&lt;&gt;0,IF(E6/D6&gt;=100,"&gt;&gt;100",E6/D6*100),"-")</f>
        <v>128.35241192130837</v>
      </c>
    </row>
    <row r="7" spans="1:24" ht="12.75" customHeight="1" x14ac:dyDescent="0.2">
      <c r="A7" s="63">
        <v>61</v>
      </c>
      <c r="B7" s="220" t="s">
        <v>17</v>
      </c>
      <c r="C7" s="247" t="s">
        <v>18</v>
      </c>
      <c r="D7" s="60">
        <f>D8+D17+D23+D29+D36+D39</f>
        <v>876049.84</v>
      </c>
      <c r="E7" s="60">
        <f>E8+E17+E23+E29+E36+E39</f>
        <v>1068607.3499999999</v>
      </c>
      <c r="F7" s="45">
        <f t="shared" si="0"/>
        <v>121.9802003502449</v>
      </c>
    </row>
    <row r="8" spans="1:24" ht="12.75" customHeight="1" x14ac:dyDescent="0.2">
      <c r="A8" s="63">
        <v>611</v>
      </c>
      <c r="B8" s="220" t="s">
        <v>19</v>
      </c>
      <c r="C8" s="247" t="s">
        <v>20</v>
      </c>
      <c r="D8" s="60">
        <f>SUM(D9:D14)-D15-D16</f>
        <v>822072.31999999995</v>
      </c>
      <c r="E8" s="60">
        <f>SUM(E9:E14)-E15-E16</f>
        <v>1027520.9999999999</v>
      </c>
      <c r="F8" s="45">
        <f t="shared" si="0"/>
        <v>124.99155792035425</v>
      </c>
    </row>
    <row r="9" spans="1:24" ht="12.75" customHeight="1" x14ac:dyDescent="0.2">
      <c r="A9" s="63">
        <v>6111</v>
      </c>
      <c r="B9" s="65" t="s">
        <v>21</v>
      </c>
      <c r="C9" s="247" t="s">
        <v>22</v>
      </c>
      <c r="D9" s="194">
        <v>720418.26</v>
      </c>
      <c r="E9" s="194">
        <v>857590.76</v>
      </c>
      <c r="F9" s="45">
        <f t="shared" si="0"/>
        <v>119.0406750656209</v>
      </c>
    </row>
    <row r="10" spans="1:24" ht="12.75" customHeight="1" x14ac:dyDescent="0.2">
      <c r="A10" s="63">
        <v>6112</v>
      </c>
      <c r="B10" s="65" t="s">
        <v>23</v>
      </c>
      <c r="C10" s="247" t="s">
        <v>24</v>
      </c>
      <c r="D10" s="194">
        <v>51170.97</v>
      </c>
      <c r="E10" s="194">
        <v>55442.83</v>
      </c>
      <c r="F10" s="45">
        <f t="shared" si="0"/>
        <v>108.34820993231122</v>
      </c>
    </row>
    <row r="11" spans="1:24" ht="12.75" customHeight="1" x14ac:dyDescent="0.2">
      <c r="A11" s="63">
        <v>6113</v>
      </c>
      <c r="B11" s="65" t="s">
        <v>25</v>
      </c>
      <c r="C11" s="247" t="s">
        <v>26</v>
      </c>
      <c r="D11" s="194">
        <v>45656.21</v>
      </c>
      <c r="E11" s="194">
        <v>45759.96</v>
      </c>
      <c r="F11" s="45">
        <f t="shared" si="0"/>
        <v>100.2272418144213</v>
      </c>
    </row>
    <row r="12" spans="1:24" ht="12.75" customHeight="1" x14ac:dyDescent="0.2">
      <c r="A12" s="63">
        <v>6114</v>
      </c>
      <c r="B12" s="65" t="s">
        <v>27</v>
      </c>
      <c r="C12" s="247" t="s">
        <v>28</v>
      </c>
      <c r="D12" s="194">
        <v>4826.88</v>
      </c>
      <c r="E12" s="194">
        <v>3330.86</v>
      </c>
      <c r="F12" s="45">
        <f t="shared" si="0"/>
        <v>69.006480376557946</v>
      </c>
    </row>
    <row r="13" spans="1:24" ht="12.75" customHeight="1" x14ac:dyDescent="0.2">
      <c r="A13" s="63">
        <v>6115</v>
      </c>
      <c r="B13" s="65" t="s">
        <v>29</v>
      </c>
      <c r="C13" s="247" t="s">
        <v>30</v>
      </c>
      <c r="D13" s="194">
        <v>0</v>
      </c>
      <c r="E13" s="194">
        <v>65396.59</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46027.729999999996</v>
      </c>
      <c r="E23" s="60">
        <f t="shared" si="2"/>
        <v>34934.26</v>
      </c>
      <c r="F23" s="45">
        <f t="shared" si="0"/>
        <v>75.898290009088015</v>
      </c>
    </row>
    <row r="24" spans="1:6" ht="12.75" customHeight="1" x14ac:dyDescent="0.2">
      <c r="A24" s="63">
        <v>6131</v>
      </c>
      <c r="B24" s="65" t="s">
        <v>51</v>
      </c>
      <c r="C24" s="247" t="s">
        <v>52</v>
      </c>
      <c r="D24" s="194">
        <v>1025.0999999999999</v>
      </c>
      <c r="E24" s="194">
        <v>2883.89</v>
      </c>
      <c r="F24" s="45">
        <f t="shared" si="0"/>
        <v>281.32767534874648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45002.63</v>
      </c>
      <c r="E27" s="194">
        <v>32050.37</v>
      </c>
      <c r="F27" s="45">
        <f t="shared" si="0"/>
        <v>71.218882096446364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7949.79</v>
      </c>
      <c r="E29" s="60">
        <f>SUM(E30:E35)</f>
        <v>6152.09</v>
      </c>
      <c r="F29" s="45">
        <f t="shared" si="0"/>
        <v>77.386824054471887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7949.79</v>
      </c>
      <c r="E31" s="194">
        <v>6152.09</v>
      </c>
      <c r="F31" s="45">
        <f t="shared" si="0"/>
        <v>77.386824054471887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1444868</v>
      </c>
      <c r="E49" s="60">
        <f>E50+E53+E58+E61+E64+E68+E71+E74+E77</f>
        <v>1991658.9100000001</v>
      </c>
      <c r="F49" s="45">
        <f t="shared" si="0"/>
        <v>137.84365838263429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59382.35</v>
      </c>
      <c r="E58" s="60">
        <f t="shared" si="9"/>
        <v>752512.74</v>
      </c>
      <c r="F58" s="45">
        <f t="shared" si="0"/>
        <v>1267.2330077876677</v>
      </c>
    </row>
    <row r="59" spans="1:6" ht="24" x14ac:dyDescent="0.2">
      <c r="A59" s="63">
        <v>6331</v>
      </c>
      <c r="B59" s="65" t="s">
        <v>121</v>
      </c>
      <c r="C59" s="247" t="s">
        <v>122</v>
      </c>
      <c r="D59" s="194">
        <v>48296.45</v>
      </c>
      <c r="E59" s="194">
        <v>329527.18</v>
      </c>
      <c r="F59" s="45">
        <f t="shared" si="0"/>
        <v>682.30103868917911</v>
      </c>
    </row>
    <row r="60" spans="1:6" ht="24" x14ac:dyDescent="0.2">
      <c r="A60" s="63">
        <v>6332</v>
      </c>
      <c r="B60" s="65" t="s">
        <v>123</v>
      </c>
      <c r="C60" s="247" t="s">
        <v>124</v>
      </c>
      <c r="D60" s="194">
        <v>11085.9</v>
      </c>
      <c r="E60" s="194">
        <v>422985.56</v>
      </c>
      <c r="F60" s="45">
        <f t="shared" si="0"/>
        <v>3815.5274718335904</v>
      </c>
    </row>
    <row r="61" spans="1:6" ht="12.75" customHeight="1" x14ac:dyDescent="0.2">
      <c r="A61" s="63">
        <v>634</v>
      </c>
      <c r="B61" s="65" t="s">
        <v>125</v>
      </c>
      <c r="C61" s="247" t="s">
        <v>126</v>
      </c>
      <c r="D61" s="60">
        <f t="shared" ref="D61:E61" si="10">SUM(D62:D63)</f>
        <v>105000</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105000</v>
      </c>
      <c r="E63" s="194">
        <v>0</v>
      </c>
      <c r="F63" s="45">
        <f t="shared" si="0"/>
        <v>0</v>
      </c>
    </row>
    <row r="64" spans="1:6" ht="24" x14ac:dyDescent="0.2">
      <c r="A64" s="63">
        <v>635</v>
      </c>
      <c r="B64" s="65" t="s">
        <v>131</v>
      </c>
      <c r="C64" s="247" t="s">
        <v>132</v>
      </c>
      <c r="D64" s="60">
        <f>SUM(D65:D67)</f>
        <v>407923.64999999997</v>
      </c>
      <c r="E64" s="60">
        <f>SUM(E65:E67)</f>
        <v>120100.12</v>
      </c>
      <c r="F64" s="45">
        <f t="shared" si="0"/>
        <v>29.441813437392021</v>
      </c>
    </row>
    <row r="65" spans="1:6" ht="12.75" customHeight="1" x14ac:dyDescent="0.2">
      <c r="A65" s="63">
        <v>6351</v>
      </c>
      <c r="B65" s="65" t="s">
        <v>133</v>
      </c>
      <c r="C65" s="247" t="s">
        <v>134</v>
      </c>
      <c r="D65" s="194">
        <v>130737.42</v>
      </c>
      <c r="E65" s="194">
        <v>120100.12</v>
      </c>
      <c r="F65" s="45">
        <f t="shared" si="0"/>
        <v>91.863614870172597</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277186.23</v>
      </c>
      <c r="E67" s="192">
        <v>0</v>
      </c>
      <c r="F67" s="71">
        <f t="shared" si="0"/>
        <v>0</v>
      </c>
    </row>
    <row r="68" spans="1:6" ht="24" x14ac:dyDescent="0.2">
      <c r="A68" s="63" t="s">
        <v>139</v>
      </c>
      <c r="B68" s="183" t="s">
        <v>140</v>
      </c>
      <c r="C68" s="247" t="s">
        <v>139</v>
      </c>
      <c r="D68" s="60">
        <f t="shared" ref="D68:E68" si="11">SUM(D69:D70)</f>
        <v>60546</v>
      </c>
      <c r="E68" s="60">
        <f t="shared" si="11"/>
        <v>60546</v>
      </c>
      <c r="F68" s="45">
        <f t="shared" si="0"/>
        <v>100</v>
      </c>
    </row>
    <row r="69" spans="1:6" ht="12.75" customHeight="1" x14ac:dyDescent="0.2">
      <c r="A69" s="63" t="s">
        <v>141</v>
      </c>
      <c r="B69" s="64" t="s">
        <v>142</v>
      </c>
      <c r="C69" s="247" t="s">
        <v>141</v>
      </c>
      <c r="D69" s="194">
        <v>60546</v>
      </c>
      <c r="E69" s="194">
        <v>60546</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812016</v>
      </c>
      <c r="E74" s="60">
        <f t="shared" si="13"/>
        <v>1058500.05</v>
      </c>
      <c r="F74" s="45">
        <f t="shared" si="0"/>
        <v>130.35458045161673</v>
      </c>
    </row>
    <row r="75" spans="1:6" ht="12.75" customHeight="1" x14ac:dyDescent="0.2">
      <c r="A75" s="63" t="s">
        <v>153</v>
      </c>
      <c r="B75" s="65" t="s">
        <v>154</v>
      </c>
      <c r="C75" s="247" t="s">
        <v>153</v>
      </c>
      <c r="D75" s="194">
        <v>139736.22</v>
      </c>
      <c r="E75" s="194">
        <v>286936.01</v>
      </c>
      <c r="F75" s="45">
        <f t="shared" si="0"/>
        <v>205.34118498410794</v>
      </c>
    </row>
    <row r="76" spans="1:6" ht="12.75" customHeight="1" x14ac:dyDescent="0.2">
      <c r="A76" s="63" t="s">
        <v>155</v>
      </c>
      <c r="B76" s="65" t="s">
        <v>156</v>
      </c>
      <c r="C76" s="247" t="s">
        <v>155</v>
      </c>
      <c r="D76" s="194">
        <v>672279.78</v>
      </c>
      <c r="E76" s="194">
        <v>771564.04</v>
      </c>
      <c r="F76" s="45">
        <f t="shared" si="0"/>
        <v>114.76829483105976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219620.99</v>
      </c>
      <c r="E82" s="60">
        <f t="shared" si="15"/>
        <v>161475.91999999998</v>
      </c>
      <c r="F82" s="45">
        <f t="shared" si="0"/>
        <v>73.524811995429033</v>
      </c>
    </row>
    <row r="83" spans="1:6" ht="12.75" customHeight="1" x14ac:dyDescent="0.2">
      <c r="A83" s="63">
        <v>641</v>
      </c>
      <c r="B83" s="64" t="s">
        <v>169</v>
      </c>
      <c r="C83" s="247" t="s">
        <v>170</v>
      </c>
      <c r="D83" s="60">
        <f t="shared" ref="D83:E83" si="16">SUM(D84:D90)</f>
        <v>26.54</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26.54</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219594.44999999998</v>
      </c>
      <c r="E91" s="60">
        <f t="shared" si="17"/>
        <v>161475.91999999998</v>
      </c>
      <c r="F91" s="45">
        <f t="shared" si="0"/>
        <v>73.533698142188925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15973.56</v>
      </c>
      <c r="E93" s="194">
        <v>2745.71</v>
      </c>
      <c r="F93" s="45">
        <f t="shared" si="0"/>
        <v>17.189092475315459</v>
      </c>
    </row>
    <row r="94" spans="1:6" ht="12.75" customHeight="1" x14ac:dyDescent="0.2">
      <c r="A94" s="63">
        <v>6423</v>
      </c>
      <c r="B94" s="64" t="s">
        <v>191</v>
      </c>
      <c r="C94" s="247" t="s">
        <v>192</v>
      </c>
      <c r="D94" s="194">
        <v>202326.3</v>
      </c>
      <c r="E94" s="194">
        <v>158730.21</v>
      </c>
      <c r="F94" s="45">
        <f t="shared" si="0"/>
        <v>78.452583771857647</v>
      </c>
    </row>
    <row r="95" spans="1:6" ht="12.75" customHeight="1" x14ac:dyDescent="0.2">
      <c r="A95" s="63">
        <v>6424</v>
      </c>
      <c r="B95" s="64" t="s">
        <v>193</v>
      </c>
      <c r="C95" s="247" t="s">
        <v>194</v>
      </c>
      <c r="D95" s="194">
        <v>1294.5899999999999</v>
      </c>
      <c r="E95" s="194"/>
      <c r="F95" s="45">
        <f t="shared" si="0"/>
        <v>0</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274071.52</v>
      </c>
      <c r="E106" s="60">
        <f>E107+E112+E120+E124</f>
        <v>424226.32</v>
      </c>
      <c r="F106" s="45">
        <f t="shared" si="0"/>
        <v>154.78672136382502</v>
      </c>
    </row>
    <row r="107" spans="1:6" ht="12.75" customHeight="1" x14ac:dyDescent="0.2">
      <c r="A107" s="63">
        <v>651</v>
      </c>
      <c r="B107" s="64" t="s">
        <v>217</v>
      </c>
      <c r="C107" s="247" t="s">
        <v>218</v>
      </c>
      <c r="D107" s="60">
        <f t="shared" ref="D107:E107" si="19">SUM(D108:D111)</f>
        <v>1468.78</v>
      </c>
      <c r="E107" s="60">
        <f t="shared" si="19"/>
        <v>855.34</v>
      </c>
      <c r="F107" s="45">
        <f t="shared" si="0"/>
        <v>58.234725418374431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195</v>
      </c>
      <c r="E110" s="194">
        <v>636.75</v>
      </c>
      <c r="F110" s="45">
        <f t="shared" si="0"/>
        <v>326.53846153846155</v>
      </c>
    </row>
    <row r="111" spans="1:6" ht="12.75" customHeight="1" x14ac:dyDescent="0.2">
      <c r="A111" s="63">
        <v>6514</v>
      </c>
      <c r="B111" s="64" t="s">
        <v>225</v>
      </c>
      <c r="C111" s="247" t="s">
        <v>226</v>
      </c>
      <c r="D111" s="194">
        <v>1273.78</v>
      </c>
      <c r="E111" s="194">
        <v>218.59</v>
      </c>
      <c r="F111" s="45">
        <f t="shared" si="0"/>
        <v>17.16073419271774</v>
      </c>
    </row>
    <row r="112" spans="1:6" ht="12.75" customHeight="1" x14ac:dyDescent="0.2">
      <c r="A112" s="63">
        <v>652</v>
      </c>
      <c r="B112" s="64" t="s">
        <v>227</v>
      </c>
      <c r="C112" s="247" t="s">
        <v>228</v>
      </c>
      <c r="D112" s="60">
        <f t="shared" ref="D112:E112" si="20">SUM(D113:D119)</f>
        <v>41208.340000000004</v>
      </c>
      <c r="E112" s="60">
        <f t="shared" si="20"/>
        <v>102333.45</v>
      </c>
      <c r="F112" s="45">
        <f t="shared" si="0"/>
        <v>248.3318910686526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340.66</v>
      </c>
      <c r="E114" s="194"/>
      <c r="F114" s="45">
        <f t="shared" si="0"/>
        <v>0</v>
      </c>
    </row>
    <row r="115" spans="1:6" ht="12.75" customHeight="1" x14ac:dyDescent="0.2">
      <c r="A115" s="63">
        <v>6524</v>
      </c>
      <c r="B115" s="64" t="s">
        <v>233</v>
      </c>
      <c r="C115" s="247" t="s">
        <v>234</v>
      </c>
      <c r="D115" s="194">
        <v>40867.68</v>
      </c>
      <c r="E115" s="194">
        <v>102333.45</v>
      </c>
      <c r="F115" s="45">
        <f t="shared" si="0"/>
        <v>250.40190683689409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231394.40000000002</v>
      </c>
      <c r="E120" s="60">
        <f t="shared" si="21"/>
        <v>321037.53000000003</v>
      </c>
      <c r="F120" s="45">
        <f t="shared" si="0"/>
        <v>138.7404059908105</v>
      </c>
    </row>
    <row r="121" spans="1:6" ht="12.75" customHeight="1" x14ac:dyDescent="0.2">
      <c r="A121" s="63">
        <v>6531</v>
      </c>
      <c r="B121" s="64" t="s">
        <v>245</v>
      </c>
      <c r="C121" s="247" t="s">
        <v>246</v>
      </c>
      <c r="D121" s="194">
        <v>21552.26</v>
      </c>
      <c r="E121" s="194">
        <v>7584.53</v>
      </c>
      <c r="F121" s="45">
        <f t="shared" si="0"/>
        <v>35.191344202417753</v>
      </c>
    </row>
    <row r="122" spans="1:6" ht="12.75" customHeight="1" x14ac:dyDescent="0.2">
      <c r="A122" s="63">
        <v>6532</v>
      </c>
      <c r="B122" s="64" t="s">
        <v>247</v>
      </c>
      <c r="C122" s="247" t="s">
        <v>248</v>
      </c>
      <c r="D122" s="194">
        <v>209842.14</v>
      </c>
      <c r="E122" s="194">
        <v>313453</v>
      </c>
      <c r="F122" s="45">
        <f t="shared" si="0"/>
        <v>149.37562112166793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27901</v>
      </c>
      <c r="E125" s="60">
        <f t="shared" si="22"/>
        <v>8996.8700000000008</v>
      </c>
      <c r="F125" s="45">
        <f t="shared" si="0"/>
        <v>32.245690118633746</v>
      </c>
    </row>
    <row r="126" spans="1:6" ht="12.75" customHeight="1" x14ac:dyDescent="0.2">
      <c r="A126" s="63">
        <v>661</v>
      </c>
      <c r="B126" s="65" t="s">
        <v>255</v>
      </c>
      <c r="C126" s="247" t="s">
        <v>256</v>
      </c>
      <c r="D126" s="60">
        <f t="shared" ref="D126:E126" si="23">SUM(D127:D128)</f>
        <v>16941.75</v>
      </c>
      <c r="E126" s="60">
        <f t="shared" si="23"/>
        <v>8996.8700000000008</v>
      </c>
      <c r="F126" s="45">
        <f t="shared" si="0"/>
        <v>53.104726489294208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16941.75</v>
      </c>
      <c r="E128" s="194">
        <v>8996.8700000000008</v>
      </c>
      <c r="F128" s="45">
        <f t="shared" si="0"/>
        <v>53.104726489294208</v>
      </c>
    </row>
    <row r="129" spans="1:6" ht="36" x14ac:dyDescent="0.2">
      <c r="A129" s="63">
        <v>663</v>
      </c>
      <c r="B129" s="182" t="s">
        <v>261</v>
      </c>
      <c r="C129" s="247" t="s">
        <v>262</v>
      </c>
      <c r="D129" s="60">
        <f t="shared" ref="D129:E129" si="24">SUM(D130:D133)</f>
        <v>10959.25</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10959.25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5520</v>
      </c>
      <c r="E140" s="60">
        <f t="shared" si="28"/>
        <v>551.55999999999995</v>
      </c>
      <c r="F140" s="45">
        <f t="shared" si="26"/>
        <v>9.9920289855072451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5520</v>
      </c>
      <c r="E151" s="194">
        <v>551.55999999999995</v>
      </c>
      <c r="F151" s="45">
        <f t="shared" si="26"/>
        <v>9.9920289855072451</v>
      </c>
    </row>
    <row r="152" spans="1:6" ht="12.75" customHeight="1" x14ac:dyDescent="0.2">
      <c r="A152" s="63">
        <v>3</v>
      </c>
      <c r="B152" s="64" t="s">
        <v>307</v>
      </c>
      <c r="C152" s="247" t="s">
        <v>13</v>
      </c>
      <c r="D152" s="60">
        <f>D153+D164+D202+D221+D230+D262+D273</f>
        <v>2003188.75</v>
      </c>
      <c r="E152" s="60">
        <f>E153+E164+E202+E221+E230+E262+E273</f>
        <v>1781770.57</v>
      </c>
      <c r="F152" s="45">
        <f t="shared" si="26"/>
        <v>88.946714082734346</v>
      </c>
    </row>
    <row r="153" spans="1:6" ht="12.75" customHeight="1" x14ac:dyDescent="0.2">
      <c r="A153" s="63">
        <v>31</v>
      </c>
      <c r="B153" s="64" t="s">
        <v>308</v>
      </c>
      <c r="C153" s="247" t="s">
        <v>309</v>
      </c>
      <c r="D153" s="60">
        <f t="shared" ref="D153:E153" si="30">D154+D159+D160</f>
        <v>264274.22000000003</v>
      </c>
      <c r="E153" s="60">
        <f t="shared" si="30"/>
        <v>295890.77</v>
      </c>
      <c r="F153" s="45">
        <f t="shared" si="26"/>
        <v>111.96353923587401</v>
      </c>
    </row>
    <row r="154" spans="1:6" ht="12.75" customHeight="1" x14ac:dyDescent="0.2">
      <c r="A154" s="63">
        <v>311</v>
      </c>
      <c r="B154" s="64" t="s">
        <v>310</v>
      </c>
      <c r="C154" s="247" t="s">
        <v>311</v>
      </c>
      <c r="D154" s="60">
        <f t="shared" ref="D154:E154" si="31">SUM(D155:D158)</f>
        <v>214547.04</v>
      </c>
      <c r="E154" s="60">
        <f t="shared" si="31"/>
        <v>235154.1</v>
      </c>
      <c r="F154" s="45">
        <f t="shared" si="26"/>
        <v>109.60491461452928</v>
      </c>
    </row>
    <row r="155" spans="1:6" ht="12.75" customHeight="1" x14ac:dyDescent="0.2">
      <c r="A155" s="63">
        <v>3111</v>
      </c>
      <c r="B155" s="64" t="s">
        <v>312</v>
      </c>
      <c r="C155" s="247" t="s">
        <v>313</v>
      </c>
      <c r="D155" s="194">
        <v>214547.04</v>
      </c>
      <c r="E155" s="194">
        <v>235154.1</v>
      </c>
      <c r="F155" s="45">
        <f t="shared" si="26"/>
        <v>109.60491461452928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14806.95</v>
      </c>
      <c r="E159" s="194">
        <v>22624.75</v>
      </c>
      <c r="F159" s="45">
        <f t="shared" si="26"/>
        <v>152.79817923340053</v>
      </c>
    </row>
    <row r="160" spans="1:6" ht="12.75" customHeight="1" x14ac:dyDescent="0.2">
      <c r="A160" s="63">
        <v>313</v>
      </c>
      <c r="B160" s="65" t="s">
        <v>322</v>
      </c>
      <c r="C160" s="247" t="s">
        <v>323</v>
      </c>
      <c r="D160" s="60">
        <f t="shared" ref="D160:E160" si="32">SUM(D161:D163)</f>
        <v>34920.230000000003</v>
      </c>
      <c r="E160" s="60">
        <f t="shared" si="32"/>
        <v>38111.919999999998</v>
      </c>
      <c r="F160" s="45">
        <f t="shared" si="26"/>
        <v>109.13994552727743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34920.230000000003</v>
      </c>
      <c r="E162" s="194">
        <v>38111.919999999998</v>
      </c>
      <c r="F162" s="45">
        <f t="shared" si="26"/>
        <v>109.13994552727743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365320.5</v>
      </c>
      <c r="E164" s="60">
        <f>E165+E170+E178+E188+E189+E194</f>
        <v>329212.25999999995</v>
      </c>
      <c r="F164" s="45">
        <f t="shared" si="26"/>
        <v>90.116010462046319</v>
      </c>
    </row>
    <row r="165" spans="1:6" ht="12.75" customHeight="1" x14ac:dyDescent="0.2">
      <c r="A165" s="63">
        <v>321</v>
      </c>
      <c r="B165" s="64" t="s">
        <v>332</v>
      </c>
      <c r="C165" s="247" t="s">
        <v>333</v>
      </c>
      <c r="D165" s="60">
        <f t="shared" ref="D165:E165" si="33">SUM(D166:D169)</f>
        <v>8391.32</v>
      </c>
      <c r="E165" s="60">
        <f t="shared" si="33"/>
        <v>6196.61</v>
      </c>
      <c r="F165" s="45">
        <f t="shared" si="26"/>
        <v>73.845473656111309</v>
      </c>
    </row>
    <row r="166" spans="1:6" ht="12.75" customHeight="1" x14ac:dyDescent="0.2">
      <c r="A166" s="63">
        <v>3211</v>
      </c>
      <c r="B166" s="64" t="s">
        <v>334</v>
      </c>
      <c r="C166" s="247" t="s">
        <v>335</v>
      </c>
      <c r="D166" s="194">
        <v>192.9</v>
      </c>
      <c r="E166" s="194">
        <v>0</v>
      </c>
      <c r="F166" s="45">
        <f t="shared" si="26"/>
        <v>0</v>
      </c>
    </row>
    <row r="167" spans="1:6" ht="12.75" customHeight="1" x14ac:dyDescent="0.2">
      <c r="A167" s="63">
        <v>3212</v>
      </c>
      <c r="B167" s="64" t="s">
        <v>336</v>
      </c>
      <c r="C167" s="247" t="s">
        <v>337</v>
      </c>
      <c r="D167" s="194">
        <v>6274.55</v>
      </c>
      <c r="E167" s="194">
        <v>6196.61</v>
      </c>
      <c r="F167" s="45">
        <f t="shared" si="26"/>
        <v>98.757839207592568</v>
      </c>
    </row>
    <row r="168" spans="1:6" ht="12.75" customHeight="1" x14ac:dyDescent="0.2">
      <c r="A168" s="63">
        <v>3213</v>
      </c>
      <c r="B168" s="64" t="s">
        <v>338</v>
      </c>
      <c r="C168" s="247" t="s">
        <v>339</v>
      </c>
      <c r="D168" s="194">
        <v>1923.87</v>
      </c>
      <c r="E168" s="194">
        <v>0</v>
      </c>
      <c r="F168" s="45">
        <f t="shared" si="26"/>
        <v>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49110.630000000005</v>
      </c>
      <c r="E170" s="60">
        <f t="shared" si="34"/>
        <v>57045.29</v>
      </c>
      <c r="F170" s="45">
        <f t="shared" si="26"/>
        <v>116.15670578854311</v>
      </c>
    </row>
    <row r="171" spans="1:6" ht="12.75" customHeight="1" x14ac:dyDescent="0.2">
      <c r="A171" s="63">
        <v>3221</v>
      </c>
      <c r="B171" s="64" t="s">
        <v>344</v>
      </c>
      <c r="C171" s="247" t="s">
        <v>345</v>
      </c>
      <c r="D171" s="194">
        <v>16621.189999999999</v>
      </c>
      <c r="E171" s="194">
        <v>16402.759999999998</v>
      </c>
      <c r="F171" s="45">
        <f t="shared" si="26"/>
        <v>98.685834167108368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31009.34</v>
      </c>
      <c r="E173" s="194">
        <v>40365.07</v>
      </c>
      <c r="F173" s="45">
        <f t="shared" si="26"/>
        <v>130.17068405841593</v>
      </c>
    </row>
    <row r="174" spans="1:6" ht="12.75" customHeight="1" x14ac:dyDescent="0.2">
      <c r="A174" s="63">
        <v>3224</v>
      </c>
      <c r="B174" s="65" t="s">
        <v>350</v>
      </c>
      <c r="C174" s="247" t="s">
        <v>351</v>
      </c>
      <c r="D174" s="194">
        <v>1147.55</v>
      </c>
      <c r="E174" s="194">
        <v>277.45999999999998</v>
      </c>
      <c r="F174" s="45">
        <f t="shared" si="26"/>
        <v>24.178467169186526</v>
      </c>
    </row>
    <row r="175" spans="1:6" ht="12.75" customHeight="1" x14ac:dyDescent="0.2">
      <c r="A175" s="63">
        <v>3225</v>
      </c>
      <c r="B175" s="65" t="s">
        <v>352</v>
      </c>
      <c r="C175" s="247" t="s">
        <v>353</v>
      </c>
      <c r="D175" s="194">
        <v>332.55</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230301.27</v>
      </c>
      <c r="E178" s="60">
        <f t="shared" si="35"/>
        <v>213036.43999999997</v>
      </c>
      <c r="F178" s="45">
        <f t="shared" si="26"/>
        <v>92.503371779061396</v>
      </c>
    </row>
    <row r="179" spans="1:6" ht="12.75" customHeight="1" x14ac:dyDescent="0.2">
      <c r="A179" s="63">
        <v>3231</v>
      </c>
      <c r="B179" s="65" t="s">
        <v>360</v>
      </c>
      <c r="C179" s="247" t="s">
        <v>361</v>
      </c>
      <c r="D179" s="194">
        <v>6234.47</v>
      </c>
      <c r="E179" s="194">
        <v>18800.62</v>
      </c>
      <c r="F179" s="45">
        <f t="shared" si="26"/>
        <v>301.55923438560131</v>
      </c>
    </row>
    <row r="180" spans="1:6" ht="12.75" customHeight="1" x14ac:dyDescent="0.2">
      <c r="A180" s="63">
        <v>3232</v>
      </c>
      <c r="B180" s="65" t="s">
        <v>362</v>
      </c>
      <c r="C180" s="247" t="s">
        <v>363</v>
      </c>
      <c r="D180" s="194">
        <v>75858.600000000006</v>
      </c>
      <c r="E180" s="194">
        <v>76533.649999999994</v>
      </c>
      <c r="F180" s="45">
        <f t="shared" si="26"/>
        <v>100.88987932811835</v>
      </c>
    </row>
    <row r="181" spans="1:6" ht="12.75" customHeight="1" x14ac:dyDescent="0.2">
      <c r="A181" s="63">
        <v>3233</v>
      </c>
      <c r="B181" s="65" t="s">
        <v>364</v>
      </c>
      <c r="C181" s="247" t="s">
        <v>365</v>
      </c>
      <c r="D181" s="194">
        <v>20477.57</v>
      </c>
      <c r="E181" s="194">
        <v>17247.73</v>
      </c>
      <c r="F181" s="45">
        <f t="shared" si="26"/>
        <v>84.227425422059355</v>
      </c>
    </row>
    <row r="182" spans="1:6" ht="12.75" customHeight="1" x14ac:dyDescent="0.2">
      <c r="A182" s="63">
        <v>3234</v>
      </c>
      <c r="B182" s="65" t="s">
        <v>366</v>
      </c>
      <c r="C182" s="247" t="s">
        <v>367</v>
      </c>
      <c r="D182" s="194">
        <v>58208.4</v>
      </c>
      <c r="E182" s="194">
        <v>49343.92</v>
      </c>
      <c r="F182" s="45">
        <f t="shared" si="26"/>
        <v>84.771132688752829</v>
      </c>
    </row>
    <row r="183" spans="1:6" ht="12.75" customHeight="1" x14ac:dyDescent="0.2">
      <c r="A183" s="63">
        <v>3235</v>
      </c>
      <c r="B183" s="64" t="s">
        <v>368</v>
      </c>
      <c r="C183" s="247" t="s">
        <v>369</v>
      </c>
      <c r="D183" s="194">
        <v>637.08000000000004</v>
      </c>
      <c r="E183" s="194">
        <v>637.08000000000004</v>
      </c>
      <c r="F183" s="45">
        <f t="shared" si="26"/>
        <v>100</v>
      </c>
    </row>
    <row r="184" spans="1:6" ht="12.75" customHeight="1" x14ac:dyDescent="0.2">
      <c r="A184" s="63">
        <v>3236</v>
      </c>
      <c r="B184" s="64" t="s">
        <v>370</v>
      </c>
      <c r="C184" s="247" t="s">
        <v>371</v>
      </c>
      <c r="D184" s="194">
        <v>14834.95</v>
      </c>
      <c r="E184" s="194">
        <v>13628.68</v>
      </c>
      <c r="F184" s="45">
        <f t="shared" si="26"/>
        <v>91.868728913815005</v>
      </c>
    </row>
    <row r="185" spans="1:6" ht="12.75" customHeight="1" x14ac:dyDescent="0.2">
      <c r="A185" s="63">
        <v>3237</v>
      </c>
      <c r="B185" s="64" t="s">
        <v>372</v>
      </c>
      <c r="C185" s="247" t="s">
        <v>373</v>
      </c>
      <c r="D185" s="194">
        <v>25719.42</v>
      </c>
      <c r="E185" s="194">
        <v>7687.94</v>
      </c>
      <c r="F185" s="45">
        <f t="shared" si="26"/>
        <v>29.891576093084527</v>
      </c>
    </row>
    <row r="186" spans="1:6" ht="12.75" customHeight="1" x14ac:dyDescent="0.2">
      <c r="A186" s="63">
        <v>3238</v>
      </c>
      <c r="B186" s="64" t="s">
        <v>374</v>
      </c>
      <c r="C186" s="247" t="s">
        <v>375</v>
      </c>
      <c r="D186" s="194">
        <v>14553.5</v>
      </c>
      <c r="E186" s="194">
        <v>17165.29</v>
      </c>
      <c r="F186" s="45">
        <f t="shared" si="26"/>
        <v>117.94612979695607</v>
      </c>
    </row>
    <row r="187" spans="1:6" ht="12.75" customHeight="1" x14ac:dyDescent="0.2">
      <c r="A187" s="63">
        <v>3239</v>
      </c>
      <c r="B187" s="64" t="s">
        <v>376</v>
      </c>
      <c r="C187" s="247" t="s">
        <v>377</v>
      </c>
      <c r="D187" s="194">
        <v>13777.28</v>
      </c>
      <c r="E187" s="194">
        <v>11991.53</v>
      </c>
      <c r="F187" s="45">
        <f t="shared" si="26"/>
        <v>87.038443001811686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77517.279999999999</v>
      </c>
      <c r="E194" s="60">
        <f t="shared" si="36"/>
        <v>52933.919999999998</v>
      </c>
      <c r="F194" s="45">
        <f t="shared" si="26"/>
        <v>68.286606547598154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461.04</v>
      </c>
      <c r="E196" s="194">
        <v>461.04</v>
      </c>
      <c r="F196" s="45">
        <f t="shared" si="26"/>
        <v>100</v>
      </c>
    </row>
    <row r="197" spans="1:6" ht="12.75" customHeight="1" x14ac:dyDescent="0.2">
      <c r="A197" s="63">
        <v>3293</v>
      </c>
      <c r="B197" s="64" t="s">
        <v>396</v>
      </c>
      <c r="C197" s="247" t="s">
        <v>397</v>
      </c>
      <c r="D197" s="194">
        <v>14872.75</v>
      </c>
      <c r="E197" s="194">
        <v>18218.55</v>
      </c>
      <c r="F197" s="45">
        <f t="shared" si="26"/>
        <v>122.49617589215175</v>
      </c>
    </row>
    <row r="198" spans="1:6" ht="12.75" customHeight="1" x14ac:dyDescent="0.2">
      <c r="A198" s="63">
        <v>3294</v>
      </c>
      <c r="B198" s="64" t="s">
        <v>398</v>
      </c>
      <c r="C198" s="247" t="s">
        <v>399</v>
      </c>
      <c r="D198" s="194">
        <v>1990.84</v>
      </c>
      <c r="E198" s="194">
        <v>0</v>
      </c>
      <c r="F198" s="45">
        <f t="shared" si="26"/>
        <v>0</v>
      </c>
    </row>
    <row r="199" spans="1:6" ht="12.75" customHeight="1" x14ac:dyDescent="0.2">
      <c r="A199" s="63">
        <v>3295</v>
      </c>
      <c r="B199" s="64" t="s">
        <v>400</v>
      </c>
      <c r="C199" s="247" t="s">
        <v>401</v>
      </c>
      <c r="D199" s="194">
        <v>25981.11</v>
      </c>
      <c r="E199" s="194">
        <v>31868.81</v>
      </c>
      <c r="F199" s="45">
        <f t="shared" si="26"/>
        <v>122.66146442549993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34211.54</v>
      </c>
      <c r="E201" s="194">
        <v>2385.52</v>
      </c>
      <c r="F201" s="45">
        <f t="shared" si="26"/>
        <v>6.9728518505743962</v>
      </c>
    </row>
    <row r="202" spans="1:6" ht="12.75" customHeight="1" x14ac:dyDescent="0.2">
      <c r="A202" s="63">
        <v>34</v>
      </c>
      <c r="B202" s="183" t="s">
        <v>406</v>
      </c>
      <c r="C202" s="247" t="s">
        <v>407</v>
      </c>
      <c r="D202" s="60">
        <f t="shared" ref="D202:E202" si="37">D203+D208+D216</f>
        <v>39231.67</v>
      </c>
      <c r="E202" s="60">
        <f t="shared" si="37"/>
        <v>70353</v>
      </c>
      <c r="F202" s="45">
        <f t="shared" si="26"/>
        <v>179.32705898066536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35381.67</v>
      </c>
      <c r="E208" s="60">
        <f t="shared" si="39"/>
        <v>50581.36</v>
      </c>
      <c r="F208" s="45">
        <f t="shared" si="26"/>
        <v>142.95922154041912</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35381.67</v>
      </c>
      <c r="E211" s="194">
        <v>50581.36</v>
      </c>
      <c r="F211" s="45">
        <f t="shared" si="26"/>
        <v>142.95922154041912</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3850</v>
      </c>
      <c r="E216" s="60">
        <f t="shared" si="40"/>
        <v>19771.64</v>
      </c>
      <c r="F216" s="45">
        <f t="shared" si="26"/>
        <v>513.54909090909086</v>
      </c>
    </row>
    <row r="217" spans="1:6" ht="12.75" customHeight="1" x14ac:dyDescent="0.2">
      <c r="A217" s="63">
        <v>3431</v>
      </c>
      <c r="B217" s="182" t="s">
        <v>436</v>
      </c>
      <c r="C217" s="247" t="s">
        <v>437</v>
      </c>
      <c r="D217" s="194">
        <v>3833.78</v>
      </c>
      <c r="E217" s="194">
        <v>6099.18</v>
      </c>
      <c r="F217" s="45">
        <f t="shared" si="26"/>
        <v>159.09050597582544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16.22</v>
      </c>
      <c r="E219" s="194">
        <v>13672.46</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195333.38</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195333.38</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186190.29</v>
      </c>
      <c r="E227" s="194"/>
      <c r="F227" s="45">
        <f t="shared" si="26"/>
        <v>0</v>
      </c>
    </row>
    <row r="228" spans="1:6" ht="12.75" customHeight="1" x14ac:dyDescent="0.2">
      <c r="A228" s="63">
        <v>3523</v>
      </c>
      <c r="B228" s="64" t="s">
        <v>458</v>
      </c>
      <c r="C228" s="247" t="s">
        <v>459</v>
      </c>
      <c r="D228" s="194">
        <v>9143.09</v>
      </c>
      <c r="E228" s="194"/>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648919.67000000004</v>
      </c>
      <c r="E230" s="60">
        <f>E231+E234+E237+E242+E246+E250+E254+E257</f>
        <v>680587.74</v>
      </c>
      <c r="F230" s="45">
        <f t="shared" ref="F230:F245" si="44">IF(D230&lt;&gt;0,IF(E230/D230&gt;=100,"&gt;&gt;100",E230/D230*100),"-")</f>
        <v>104.88012175682699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648919.67000000004</v>
      </c>
      <c r="E250" s="60">
        <f t="shared" si="50"/>
        <v>680587.74</v>
      </c>
      <c r="F250" s="45">
        <f t="shared" ref="F250:F253" si="51">IF(D250&lt;&gt;0,IF(E250/D250&gt;=100,"&gt;&gt;100",E250/D250*100),"-")</f>
        <v>104.88012175682699</v>
      </c>
    </row>
    <row r="251" spans="1:6" ht="24" x14ac:dyDescent="0.2">
      <c r="A251" s="63">
        <v>3672</v>
      </c>
      <c r="B251" s="64" t="s">
        <v>501</v>
      </c>
      <c r="C251" s="247" t="s">
        <v>502</v>
      </c>
      <c r="D251" s="194">
        <v>366777.78</v>
      </c>
      <c r="E251" s="194">
        <v>675763.29</v>
      </c>
      <c r="F251" s="45">
        <f t="shared" si="51"/>
        <v>184.24324668740837</v>
      </c>
    </row>
    <row r="252" spans="1:6" ht="24" x14ac:dyDescent="0.2">
      <c r="A252" s="63">
        <v>3673</v>
      </c>
      <c r="B252" s="64" t="s">
        <v>503</v>
      </c>
      <c r="C252" s="247" t="s">
        <v>504</v>
      </c>
      <c r="D252" s="194">
        <v>282141.89</v>
      </c>
      <c r="E252" s="194">
        <v>4824.45</v>
      </c>
      <c r="F252" s="45">
        <f t="shared" si="51"/>
        <v>1.7099375069756566</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206480.22</v>
      </c>
      <c r="E262" s="60">
        <f t="shared" si="55"/>
        <v>131144.6</v>
      </c>
      <c r="F262" s="45">
        <f t="shared" ref="F262:F268" si="56">IF(D262&lt;&gt;0,IF(E262/D262&gt;=100,"&gt;&gt;100",E262/D262*100),"-")</f>
        <v>63.514364717356464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206480.22</v>
      </c>
      <c r="E269" s="60">
        <f t="shared" si="58"/>
        <v>131144.6</v>
      </c>
      <c r="F269" s="45">
        <f t="shared" ref="F269:F272" si="59">IF(D269&lt;&gt;0,IF(E269/D269&gt;=100,"&gt;&gt;100",E269/D269*100),"-")</f>
        <v>63.514364717356464</v>
      </c>
    </row>
    <row r="270" spans="1:6" ht="12.75" customHeight="1" x14ac:dyDescent="0.2">
      <c r="A270" s="63">
        <v>3721</v>
      </c>
      <c r="B270" s="65" t="s">
        <v>533</v>
      </c>
      <c r="C270" s="247" t="s">
        <v>534</v>
      </c>
      <c r="D270" s="194">
        <v>206480.22</v>
      </c>
      <c r="E270" s="194">
        <v>131144.6</v>
      </c>
      <c r="F270" s="45">
        <f t="shared" si="59"/>
        <v>63.514364717356464</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283629.09000000003</v>
      </c>
      <c r="E273" s="60">
        <f t="shared" si="60"/>
        <v>274582.2</v>
      </c>
      <c r="F273" s="45">
        <f t="shared" ref="F273:F277" si="61">IF(D273&lt;&gt;0,IF(E273/D273&gt;=100,"&gt;&gt;100",E273/D273*100),"-")</f>
        <v>96.810309548995832</v>
      </c>
    </row>
    <row r="274" spans="1:6" ht="12.75" customHeight="1" x14ac:dyDescent="0.2">
      <c r="A274" s="63">
        <v>381</v>
      </c>
      <c r="B274" s="64" t="s">
        <v>541</v>
      </c>
      <c r="C274" s="247" t="s">
        <v>542</v>
      </c>
      <c r="D274" s="60">
        <f t="shared" ref="D274:E274" si="62">SUM(D275:D277)</f>
        <v>266870.21000000002</v>
      </c>
      <c r="E274" s="60">
        <f t="shared" si="62"/>
        <v>215806.32</v>
      </c>
      <c r="F274" s="45">
        <f t="shared" si="61"/>
        <v>80.865646263027998</v>
      </c>
    </row>
    <row r="275" spans="1:6" ht="12.75" customHeight="1" x14ac:dyDescent="0.2">
      <c r="A275" s="63">
        <v>3811</v>
      </c>
      <c r="B275" s="64" t="s">
        <v>543</v>
      </c>
      <c r="C275" s="247" t="s">
        <v>544</v>
      </c>
      <c r="D275" s="194">
        <v>266870.21000000002</v>
      </c>
      <c r="E275" s="194">
        <v>215806.32</v>
      </c>
      <c r="F275" s="45">
        <f t="shared" si="61"/>
        <v>80.865646263027998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16758.88</v>
      </c>
      <c r="E278" s="60">
        <f t="shared" si="63"/>
        <v>5200</v>
      </c>
      <c r="F278" s="45">
        <f t="shared" ref="F278:F282" si="64">IF(D278&lt;&gt;0,IF(E278/D278&gt;=100,"&gt;&gt;100",E278/D278*100),"-")</f>
        <v>31.028326475277584</v>
      </c>
    </row>
    <row r="279" spans="1:6" ht="12.75" customHeight="1" x14ac:dyDescent="0.2">
      <c r="A279" s="63">
        <v>3821</v>
      </c>
      <c r="B279" s="64" t="s">
        <v>551</v>
      </c>
      <c r="C279" s="247" t="s">
        <v>552</v>
      </c>
      <c r="D279" s="194">
        <v>16758.88</v>
      </c>
      <c r="E279" s="194">
        <v>5200</v>
      </c>
      <c r="F279" s="45">
        <f t="shared" si="64"/>
        <v>31.028326475277584</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53575.88</v>
      </c>
      <c r="F289" s="45" t="str">
        <f t="shared" si="66"/>
        <v>-</v>
      </c>
    </row>
    <row r="290" spans="1:6" ht="24" x14ac:dyDescent="0.2">
      <c r="A290" s="63">
        <v>3861</v>
      </c>
      <c r="B290" s="64" t="s">
        <v>572</v>
      </c>
      <c r="C290" s="247" t="s">
        <v>573</v>
      </c>
      <c r="D290" s="194">
        <v>0</v>
      </c>
      <c r="E290" s="194">
        <v>53575.88</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2003188.75</v>
      </c>
      <c r="E299" s="60">
        <f>E152-E297+E298</f>
        <v>1781770.57</v>
      </c>
      <c r="F299" s="45">
        <f t="shared" si="68"/>
        <v>88.946714082734346</v>
      </c>
    </row>
    <row r="300" spans="1:6" ht="12.75" customHeight="1" x14ac:dyDescent="0.2">
      <c r="A300" s="63" t="s">
        <v>582</v>
      </c>
      <c r="B300" s="64" t="s">
        <v>593</v>
      </c>
      <c r="C300" s="247" t="s">
        <v>594</v>
      </c>
      <c r="D300" s="60">
        <f>IF(D6&gt;=D299,D6-D299,0)</f>
        <v>844842.60000000009</v>
      </c>
      <c r="E300" s="60">
        <f>IF(E6&gt;=E299,E6-E299,0)</f>
        <v>1873746.3599999996</v>
      </c>
      <c r="F300" s="45">
        <f t="shared" si="68"/>
        <v>221.78644400743991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246822.77</v>
      </c>
      <c r="F303" s="45" t="str">
        <f t="shared" si="68"/>
        <v>-</v>
      </c>
    </row>
    <row r="304" spans="1:6" ht="12.75" customHeight="1" x14ac:dyDescent="0.2">
      <c r="A304" s="63">
        <v>96</v>
      </c>
      <c r="B304" s="220" t="s">
        <v>601</v>
      </c>
      <c r="C304" s="247" t="s">
        <v>602</v>
      </c>
      <c r="D304" s="194">
        <v>761194.79</v>
      </c>
      <c r="E304" s="194">
        <v>971486.21</v>
      </c>
      <c r="F304" s="45">
        <f t="shared" si="68"/>
        <v>127.62649229377936</v>
      </c>
    </row>
    <row r="305" spans="1:6" ht="12" x14ac:dyDescent="0.2">
      <c r="A305" s="63">
        <v>9661</v>
      </c>
      <c r="B305" s="220" t="s">
        <v>603</v>
      </c>
      <c r="C305" s="247" t="s">
        <v>604</v>
      </c>
      <c r="D305" s="194">
        <v>9236.16</v>
      </c>
      <c r="E305" s="194">
        <v>15076.06</v>
      </c>
      <c r="F305" s="45">
        <f t="shared" si="68"/>
        <v>163.22865779717978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195019.15</v>
      </c>
      <c r="E308" s="60">
        <f t="shared" si="71"/>
        <v>23307.599999999999</v>
      </c>
      <c r="F308" s="45">
        <f t="shared" ref="F308:F428" si="72">IF(D308&lt;&gt;0,IF(E308/D308&gt;=100,"&gt;&gt;100",E308/D308*100),"-")</f>
        <v>11.95144169175181</v>
      </c>
    </row>
    <row r="309" spans="1:6" ht="12.75" customHeight="1" x14ac:dyDescent="0.2">
      <c r="A309" s="63">
        <v>71</v>
      </c>
      <c r="B309" s="64" t="s">
        <v>610</v>
      </c>
      <c r="C309" s="247" t="s">
        <v>611</v>
      </c>
      <c r="D309" s="60">
        <f t="shared" ref="D309:E309" si="73">D310+D314</f>
        <v>194475.87</v>
      </c>
      <c r="E309" s="60">
        <f t="shared" si="73"/>
        <v>22982.94</v>
      </c>
      <c r="F309" s="45">
        <f t="shared" si="72"/>
        <v>11.817887741034401</v>
      </c>
    </row>
    <row r="310" spans="1:6" ht="24" x14ac:dyDescent="0.2">
      <c r="A310" s="63">
        <v>711</v>
      </c>
      <c r="B310" s="64" t="s">
        <v>612</v>
      </c>
      <c r="C310" s="247" t="s">
        <v>613</v>
      </c>
      <c r="D310" s="60">
        <f t="shared" ref="D310:E310" si="74">SUM(D311:D313)</f>
        <v>194475.87</v>
      </c>
      <c r="E310" s="60">
        <f t="shared" si="74"/>
        <v>22982.94</v>
      </c>
      <c r="F310" s="45">
        <f t="shared" si="72"/>
        <v>11.817887741034401</v>
      </c>
    </row>
    <row r="311" spans="1:6" ht="12.75" customHeight="1" x14ac:dyDescent="0.2">
      <c r="A311" s="63">
        <v>7111</v>
      </c>
      <c r="B311" s="64" t="s">
        <v>614</v>
      </c>
      <c r="C311" s="247" t="s">
        <v>615</v>
      </c>
      <c r="D311" s="194">
        <v>194475.87</v>
      </c>
      <c r="E311" s="194">
        <v>22982.94</v>
      </c>
      <c r="F311" s="45">
        <f t="shared" si="72"/>
        <v>11.817887741034401</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543.28</v>
      </c>
      <c r="E321" s="60">
        <f t="shared" si="76"/>
        <v>324.66000000000003</v>
      </c>
      <c r="F321" s="45">
        <f t="shared" si="72"/>
        <v>59.759240170814323</v>
      </c>
    </row>
    <row r="322" spans="1:6" ht="12.75" customHeight="1" x14ac:dyDescent="0.2">
      <c r="A322" s="63">
        <v>721</v>
      </c>
      <c r="B322" s="64" t="s">
        <v>636</v>
      </c>
      <c r="C322" s="247" t="s">
        <v>637</v>
      </c>
      <c r="D322" s="60">
        <f t="shared" ref="D322:E322" si="77">SUM(D323:D326)</f>
        <v>543.28</v>
      </c>
      <c r="E322" s="60">
        <f t="shared" si="77"/>
        <v>324.66000000000003</v>
      </c>
      <c r="F322" s="45">
        <f t="shared" si="72"/>
        <v>59.759240170814323</v>
      </c>
    </row>
    <row r="323" spans="1:6" ht="12.75" customHeight="1" x14ac:dyDescent="0.2">
      <c r="A323" s="63">
        <v>7211</v>
      </c>
      <c r="B323" s="64" t="s">
        <v>638</v>
      </c>
      <c r="C323" s="247" t="s">
        <v>639</v>
      </c>
      <c r="D323" s="194">
        <v>543.28</v>
      </c>
      <c r="E323" s="194">
        <v>324.66000000000003</v>
      </c>
      <c r="F323" s="45">
        <f t="shared" si="72"/>
        <v>59.759240170814323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2251638.73</v>
      </c>
      <c r="E360" s="60">
        <f t="shared" si="86"/>
        <v>1246495.06</v>
      </c>
      <c r="F360" s="45">
        <f t="shared" si="72"/>
        <v>55.359460795915517</v>
      </c>
    </row>
    <row r="361" spans="1:6" ht="12.75" customHeight="1" x14ac:dyDescent="0.2">
      <c r="A361" s="63">
        <v>41</v>
      </c>
      <c r="B361" s="64" t="s">
        <v>714</v>
      </c>
      <c r="C361" s="247" t="s">
        <v>715</v>
      </c>
      <c r="D361" s="60">
        <f t="shared" ref="D361:E361" si="87">D362+D366</f>
        <v>0</v>
      </c>
      <c r="E361" s="60">
        <f t="shared" si="87"/>
        <v>209427.64</v>
      </c>
      <c r="F361" s="45" t="str">
        <f t="shared" si="72"/>
        <v>-</v>
      </c>
    </row>
    <row r="362" spans="1:6" ht="12.75" customHeight="1" x14ac:dyDescent="0.2">
      <c r="A362" s="63">
        <v>411</v>
      </c>
      <c r="B362" s="64" t="s">
        <v>716</v>
      </c>
      <c r="C362" s="247" t="s">
        <v>717</v>
      </c>
      <c r="D362" s="60">
        <f t="shared" ref="D362:E362" si="88">SUM(D363:D365)</f>
        <v>0</v>
      </c>
      <c r="E362" s="60">
        <f t="shared" si="88"/>
        <v>183885</v>
      </c>
      <c r="F362" s="45" t="str">
        <f t="shared" si="72"/>
        <v>-</v>
      </c>
    </row>
    <row r="363" spans="1:6" ht="12.75" customHeight="1" x14ac:dyDescent="0.2">
      <c r="A363" s="63">
        <v>4111</v>
      </c>
      <c r="B363" s="64" t="s">
        <v>614</v>
      </c>
      <c r="C363" s="247" t="s">
        <v>718</v>
      </c>
      <c r="D363" s="194">
        <v>0</v>
      </c>
      <c r="E363" s="194">
        <v>183885</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25542.639999999999</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25542.639999999999</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1828660.9300000002</v>
      </c>
      <c r="E373" s="60">
        <f t="shared" si="90"/>
        <v>953682.77</v>
      </c>
      <c r="F373" s="45">
        <f t="shared" si="72"/>
        <v>52.151973848973732</v>
      </c>
    </row>
    <row r="374" spans="1:6" ht="12.75" customHeight="1" x14ac:dyDescent="0.2">
      <c r="A374" s="63">
        <v>421</v>
      </c>
      <c r="B374" s="64" t="s">
        <v>732</v>
      </c>
      <c r="C374" s="247" t="s">
        <v>733</v>
      </c>
      <c r="D374" s="60">
        <f t="shared" ref="D374:E374" si="91">SUM(D375:D378)</f>
        <v>1275297.1800000002</v>
      </c>
      <c r="E374" s="60">
        <f t="shared" si="91"/>
        <v>640158.48</v>
      </c>
      <c r="F374" s="45">
        <f t="shared" si="72"/>
        <v>50.196808245118198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40297.08</v>
      </c>
      <c r="E376" s="194">
        <v>171729.32</v>
      </c>
      <c r="F376" s="45">
        <f t="shared" si="72"/>
        <v>426.15822287868008</v>
      </c>
    </row>
    <row r="377" spans="1:6" ht="12.75" customHeight="1" x14ac:dyDescent="0.2">
      <c r="A377" s="63">
        <v>4213</v>
      </c>
      <c r="B377" s="64" t="s">
        <v>642</v>
      </c>
      <c r="C377" s="247" t="s">
        <v>736</v>
      </c>
      <c r="D377" s="194">
        <v>599934.29</v>
      </c>
      <c r="E377" s="194">
        <v>34632.480000000003</v>
      </c>
      <c r="F377" s="45">
        <f t="shared" si="72"/>
        <v>5.7727122081986684</v>
      </c>
    </row>
    <row r="378" spans="1:6" ht="12.75" customHeight="1" x14ac:dyDescent="0.2">
      <c r="A378" s="63">
        <v>4214</v>
      </c>
      <c r="B378" s="64" t="s">
        <v>644</v>
      </c>
      <c r="C378" s="247" t="s">
        <v>737</v>
      </c>
      <c r="D378" s="194">
        <v>635065.81000000006</v>
      </c>
      <c r="E378" s="194">
        <v>433796.68</v>
      </c>
      <c r="F378" s="45">
        <f t="shared" si="72"/>
        <v>68.307358571232157</v>
      </c>
    </row>
    <row r="379" spans="1:6" ht="12.75" customHeight="1" x14ac:dyDescent="0.2">
      <c r="A379" s="63">
        <v>422</v>
      </c>
      <c r="B379" s="64" t="s">
        <v>738</v>
      </c>
      <c r="C379" s="247" t="s">
        <v>739</v>
      </c>
      <c r="D379" s="60">
        <f t="shared" ref="D379:E379" si="92">SUM(D380:D387)</f>
        <v>5076.78</v>
      </c>
      <c r="E379" s="60">
        <f t="shared" si="92"/>
        <v>289972.88</v>
      </c>
      <c r="F379" s="45">
        <f t="shared" si="72"/>
        <v>5711.7479977466037</v>
      </c>
    </row>
    <row r="380" spans="1:6" ht="12.75" customHeight="1" x14ac:dyDescent="0.2">
      <c r="A380" s="63">
        <v>4221</v>
      </c>
      <c r="B380" s="64" t="s">
        <v>648</v>
      </c>
      <c r="C380" s="247" t="s">
        <v>740</v>
      </c>
      <c r="D380" s="194">
        <v>3839.2</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1237.58</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289972.88</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27714.75</v>
      </c>
      <c r="E398" s="60">
        <f t="shared" si="95"/>
        <v>0</v>
      </c>
      <c r="F398" s="45">
        <f t="shared" si="72"/>
        <v>0</v>
      </c>
    </row>
    <row r="399" spans="1:6" ht="12.75" customHeight="1" x14ac:dyDescent="0.2">
      <c r="A399" s="63">
        <v>4251</v>
      </c>
      <c r="B399" s="64" t="s">
        <v>764</v>
      </c>
      <c r="C399" s="247" t="s">
        <v>765</v>
      </c>
      <c r="D399" s="194">
        <v>27714.75</v>
      </c>
      <c r="E399" s="194"/>
      <c r="F399" s="45">
        <f t="shared" si="72"/>
        <v>0</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520572.22</v>
      </c>
      <c r="E401" s="60">
        <f t="shared" si="96"/>
        <v>23551.41</v>
      </c>
      <c r="F401" s="45">
        <f t="shared" si="72"/>
        <v>4.5241388409085683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59512.480000000003</v>
      </c>
      <c r="E404" s="194"/>
      <c r="F404" s="45">
        <f t="shared" si="72"/>
        <v>0</v>
      </c>
    </row>
    <row r="405" spans="1:6" ht="12.75" customHeight="1" x14ac:dyDescent="0.2">
      <c r="A405" s="63">
        <v>4264</v>
      </c>
      <c r="B405" s="64" t="s">
        <v>698</v>
      </c>
      <c r="C405" s="247" t="s">
        <v>772</v>
      </c>
      <c r="D405" s="194">
        <v>461059.74</v>
      </c>
      <c r="E405" s="194">
        <v>23551.41</v>
      </c>
      <c r="F405" s="45">
        <f t="shared" si="72"/>
        <v>5.108103778482155</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422977.8</v>
      </c>
      <c r="E412" s="60">
        <f t="shared" si="100"/>
        <v>83384.649999999994</v>
      </c>
      <c r="F412" s="45">
        <f t="shared" si="72"/>
        <v>19.713717835782397</v>
      </c>
    </row>
    <row r="413" spans="1:6" ht="12.75" customHeight="1" x14ac:dyDescent="0.2">
      <c r="A413" s="63">
        <v>451</v>
      </c>
      <c r="B413" s="64" t="s">
        <v>785</v>
      </c>
      <c r="C413" s="247" t="s">
        <v>786</v>
      </c>
      <c r="D413" s="194">
        <v>422977.8</v>
      </c>
      <c r="E413" s="194">
        <v>83384.649999999994</v>
      </c>
      <c r="F413" s="45">
        <f t="shared" si="72"/>
        <v>19.713717835782397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2056619.58</v>
      </c>
      <c r="E418" s="60">
        <f t="shared" si="102"/>
        <v>1223187.46</v>
      </c>
      <c r="F418" s="45">
        <f t="shared" si="72"/>
        <v>59.475630393443979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1983244.87</v>
      </c>
      <c r="E420" s="194">
        <v>5341735.84</v>
      </c>
      <c r="F420" s="45">
        <f t="shared" si="72"/>
        <v>269.34323243705148</v>
      </c>
    </row>
    <row r="421" spans="1:6" ht="12.75" customHeight="1" x14ac:dyDescent="0.2">
      <c r="A421" s="63">
        <v>97</v>
      </c>
      <c r="B421" s="220" t="s">
        <v>801</v>
      </c>
      <c r="C421" s="247" t="s">
        <v>802</v>
      </c>
      <c r="D421" s="194">
        <v>44760.59</v>
      </c>
      <c r="E421" s="194">
        <v>1711.11</v>
      </c>
      <c r="F421" s="45">
        <f t="shared" si="72"/>
        <v>3.8228048379165691</v>
      </c>
    </row>
    <row r="422" spans="1:6" ht="12.75" customHeight="1" x14ac:dyDescent="0.2">
      <c r="A422" s="63" t="s">
        <v>582</v>
      </c>
      <c r="B422" s="64" t="s">
        <v>803</v>
      </c>
      <c r="C422" s="247" t="s">
        <v>804</v>
      </c>
      <c r="D422" s="60">
        <f>D6+D308</f>
        <v>3043050.5</v>
      </c>
      <c r="E422" s="60">
        <f>E6+E308</f>
        <v>3678824.53</v>
      </c>
      <c r="F422" s="45">
        <f t="shared" si="72"/>
        <v>120.89265459117422</v>
      </c>
    </row>
    <row r="423" spans="1:6" ht="12.75" customHeight="1" x14ac:dyDescent="0.2">
      <c r="A423" s="63" t="s">
        <v>582</v>
      </c>
      <c r="B423" s="64" t="s">
        <v>805</v>
      </c>
      <c r="C423" s="247" t="s">
        <v>806</v>
      </c>
      <c r="D423" s="60">
        <f t="shared" ref="D423:E423" si="103">D299+D360</f>
        <v>4254827.4800000004</v>
      </c>
      <c r="E423" s="60">
        <f t="shared" si="103"/>
        <v>3028265.63</v>
      </c>
      <c r="F423" s="45">
        <f t="shared" si="72"/>
        <v>71.172465728269657</v>
      </c>
    </row>
    <row r="424" spans="1:6" ht="12.75" customHeight="1" x14ac:dyDescent="0.2">
      <c r="A424" s="63" t="s">
        <v>582</v>
      </c>
      <c r="B424" s="64" t="s">
        <v>807</v>
      </c>
      <c r="C424" s="247" t="s">
        <v>808</v>
      </c>
      <c r="D424" s="60">
        <f t="shared" ref="D424:E424" si="104">IF(D422&gt;=D423,D422-D423,0)</f>
        <v>0</v>
      </c>
      <c r="E424" s="60">
        <f t="shared" si="104"/>
        <v>650558.89999999991</v>
      </c>
      <c r="F424" s="45" t="str">
        <f t="shared" si="72"/>
        <v>-</v>
      </c>
    </row>
    <row r="425" spans="1:6" ht="12.75" customHeight="1" x14ac:dyDescent="0.2">
      <c r="A425" s="63" t="s">
        <v>582</v>
      </c>
      <c r="B425" s="64" t="s">
        <v>809</v>
      </c>
      <c r="C425" s="247" t="s">
        <v>810</v>
      </c>
      <c r="D425" s="60">
        <f t="shared" ref="D425:E425" si="105">IF(D423&gt;=D422,D423-D422,0)</f>
        <v>1211776.9800000004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1983244.87</v>
      </c>
      <c r="E427" s="60">
        <f t="shared" si="107"/>
        <v>5588558.6099999994</v>
      </c>
      <c r="F427" s="45">
        <f t="shared" si="72"/>
        <v>281.78863308997234</v>
      </c>
    </row>
    <row r="428" spans="1:6" ht="24" x14ac:dyDescent="0.2">
      <c r="A428" s="249" t="s">
        <v>816</v>
      </c>
      <c r="B428" s="243" t="s">
        <v>817</v>
      </c>
      <c r="C428" s="250" t="s">
        <v>818</v>
      </c>
      <c r="D428" s="81">
        <f t="shared" ref="D428:E428" si="108">D304+D421</f>
        <v>805955.38</v>
      </c>
      <c r="E428" s="81">
        <f t="shared" si="108"/>
        <v>973197.32</v>
      </c>
      <c r="F428" s="61">
        <f t="shared" si="72"/>
        <v>120.75076910585298</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2000000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2000000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2000000</v>
      </c>
      <c r="E502" s="60">
        <f t="shared" si="129"/>
        <v>0</v>
      </c>
      <c r="F502" s="45">
        <f t="shared" si="109"/>
        <v>0</v>
      </c>
    </row>
    <row r="503" spans="1:6" ht="12.75" customHeight="1" x14ac:dyDescent="0.2">
      <c r="A503" s="63">
        <v>8443</v>
      </c>
      <c r="B503" s="64" t="s">
        <v>966</v>
      </c>
      <c r="C503" s="247" t="s">
        <v>967</v>
      </c>
      <c r="D503" s="194">
        <v>2000000</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219477.57</v>
      </c>
      <c r="E535" s="60">
        <f>E536+E571+E584+E597+E629</f>
        <v>328018.2</v>
      </c>
      <c r="F535" s="45">
        <f t="shared" si="109"/>
        <v>149.45408772295045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219477.57</v>
      </c>
      <c r="E597" s="60">
        <f t="shared" si="152"/>
        <v>328018.2</v>
      </c>
      <c r="F597" s="45">
        <f t="shared" si="109"/>
        <v>149.45408772295045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219477.57</v>
      </c>
      <c r="E609" s="60">
        <f t="shared" si="156"/>
        <v>328018.2</v>
      </c>
      <c r="F609" s="45">
        <f t="shared" si="109"/>
        <v>149.45408772295045</v>
      </c>
    </row>
    <row r="610" spans="1:6" ht="24" x14ac:dyDescent="0.2">
      <c r="A610" s="63">
        <v>5443</v>
      </c>
      <c r="B610" s="64" t="s">
        <v>1170</v>
      </c>
      <c r="C610" s="247" t="s">
        <v>1171</v>
      </c>
      <c r="D610" s="194">
        <v>219477.57</v>
      </c>
      <c r="E610" s="194">
        <v>328018.2</v>
      </c>
      <c r="F610" s="45">
        <f t="shared" si="109"/>
        <v>149.45408772295045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1780522.43</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328018.2</v>
      </c>
      <c r="F640" s="45" t="str">
        <f t="shared" si="109"/>
        <v>-</v>
      </c>
    </row>
    <row r="641" spans="1:6" ht="12.75" customHeight="1" x14ac:dyDescent="0.2">
      <c r="A641" s="63">
        <v>92213</v>
      </c>
      <c r="B641" s="64" t="s">
        <v>1232</v>
      </c>
      <c r="C641" s="247" t="s">
        <v>1233</v>
      </c>
      <c r="D641" s="194">
        <v>0</v>
      </c>
      <c r="E641" s="194">
        <v>4785947.4400000004</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5043050.5</v>
      </c>
      <c r="E643" s="60">
        <f>E422+E430</f>
        <v>3678824.53</v>
      </c>
      <c r="F643" s="45">
        <f t="shared" si="109"/>
        <v>72.948397601808665</v>
      </c>
    </row>
    <row r="644" spans="1:6" ht="12.75" customHeight="1" x14ac:dyDescent="0.2">
      <c r="A644" s="63" t="s">
        <v>582</v>
      </c>
      <c r="B644" s="64" t="s">
        <v>1238</v>
      </c>
      <c r="C644" s="247" t="s">
        <v>1239</v>
      </c>
      <c r="D644" s="60">
        <f>D423+D535</f>
        <v>4474305.0500000007</v>
      </c>
      <c r="E644" s="60">
        <f>E423+E535</f>
        <v>3356283.83</v>
      </c>
      <c r="F644" s="45">
        <f t="shared" si="109"/>
        <v>75.012405110822726</v>
      </c>
    </row>
    <row r="645" spans="1:6" ht="12.75" customHeight="1" x14ac:dyDescent="0.2">
      <c r="A645" s="63" t="s">
        <v>582</v>
      </c>
      <c r="B645" s="64" t="s">
        <v>1240</v>
      </c>
      <c r="C645" s="247" t="s">
        <v>1241</v>
      </c>
      <c r="D645" s="60">
        <f t="shared" ref="D645:E645" si="163">IF(D643&gt;=D644,D643-D644,0)</f>
        <v>568745.44999999925</v>
      </c>
      <c r="E645" s="60">
        <f t="shared" si="163"/>
        <v>322540.69999999972</v>
      </c>
      <c r="F645" s="45">
        <f t="shared" si="109"/>
        <v>56.710906434504253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1983244.87</v>
      </c>
      <c r="E648" s="60">
        <f>IF(E427-E426+E642-E641&gt;=0,E427-E426+E642-E641,0)</f>
        <v>802611.16999999899</v>
      </c>
      <c r="F648" s="45">
        <f t="shared" si="109"/>
        <v>40.46959516401013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1414499.4200000009</v>
      </c>
      <c r="E650" s="60">
        <f t="shared" si="166"/>
        <v>480070.46999999927</v>
      </c>
      <c r="F650" s="45">
        <f t="shared" si="109"/>
        <v>33.939248274841923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331142.69</v>
      </c>
      <c r="E653" s="194">
        <v>1771695.56</v>
      </c>
      <c r="F653" s="45">
        <f t="shared" ref="F653:F740" si="167">IF(D653&lt;&gt;0,IF(E653/D653&gt;=100,"&gt;&gt;100",E653/D653*100),"-")</f>
        <v>535.02481362339597</v>
      </c>
    </row>
    <row r="654" spans="1:6" ht="12.75" customHeight="1" x14ac:dyDescent="0.2">
      <c r="A654" s="63" t="s">
        <v>1257</v>
      </c>
      <c r="B654" s="64" t="s">
        <v>1258</v>
      </c>
      <c r="C654" s="247" t="s">
        <v>1257</v>
      </c>
      <c r="D654" s="194">
        <v>5593956.1399999997</v>
      </c>
      <c r="E654" s="194">
        <v>4218091.09</v>
      </c>
      <c r="F654" s="45">
        <f t="shared" si="167"/>
        <v>75.404436224271151</v>
      </c>
    </row>
    <row r="655" spans="1:6" ht="12.75" customHeight="1" x14ac:dyDescent="0.2">
      <c r="A655" s="63" t="s">
        <v>1259</v>
      </c>
      <c r="B655" s="64" t="s">
        <v>1260</v>
      </c>
      <c r="C655" s="247" t="s">
        <v>1259</v>
      </c>
      <c r="D655" s="194">
        <v>5589624.5700000003</v>
      </c>
      <c r="E655" s="194">
        <v>5187165.22</v>
      </c>
      <c r="F655" s="45">
        <f t="shared" si="167"/>
        <v>92.799885842780299</v>
      </c>
    </row>
    <row r="656" spans="1:6" ht="24" x14ac:dyDescent="0.2">
      <c r="A656" s="63">
        <v>11</v>
      </c>
      <c r="B656" s="64" t="s">
        <v>1261</v>
      </c>
      <c r="C656" s="247" t="s">
        <v>1262</v>
      </c>
      <c r="D656" s="60">
        <f t="shared" ref="D656:E656" si="168">+D653+D654-D655</f>
        <v>335474.25999999978</v>
      </c>
      <c r="E656" s="60">
        <f t="shared" si="168"/>
        <v>802621.43000000063</v>
      </c>
      <c r="F656" s="45">
        <f t="shared" si="167"/>
        <v>239.24978029611009</v>
      </c>
    </row>
    <row r="657" spans="1:6" ht="24" x14ac:dyDescent="0.2">
      <c r="A657" s="63" t="s">
        <v>582</v>
      </c>
      <c r="B657" s="64" t="s">
        <v>1263</v>
      </c>
      <c r="C657" s="247" t="s">
        <v>1264</v>
      </c>
      <c r="D657" s="253">
        <v>20</v>
      </c>
      <c r="E657" s="253">
        <v>22</v>
      </c>
      <c r="F657" s="45">
        <f t="shared" si="167"/>
        <v>110.00000000000001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20</v>
      </c>
      <c r="E659" s="253">
        <v>20</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31001.17</v>
      </c>
      <c r="E661" s="194">
        <v>38748.839999999997</v>
      </c>
      <c r="F661" s="45">
        <f t="shared" si="167"/>
        <v>124.99154064185318</v>
      </c>
    </row>
    <row r="662" spans="1:6" ht="12.75" customHeight="1" x14ac:dyDescent="0.2">
      <c r="A662" s="70">
        <v>61315</v>
      </c>
      <c r="B662" s="65" t="s">
        <v>1274</v>
      </c>
      <c r="C662" s="278" t="s">
        <v>1275</v>
      </c>
      <c r="D662" s="192">
        <v>1025.0999999999999</v>
      </c>
      <c r="E662" s="192">
        <v>2200.12</v>
      </c>
      <c r="F662" s="71">
        <f t="shared" si="167"/>
        <v>214.6249146424739</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45002.63</v>
      </c>
      <c r="E664" s="192">
        <v>32050.37</v>
      </c>
      <c r="F664" s="71">
        <f t="shared" si="167"/>
        <v>71.218882096446364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34731</v>
      </c>
      <c r="E669" s="194">
        <v>309020.49</v>
      </c>
      <c r="F669" s="45">
        <f t="shared" si="167"/>
        <v>889.75408136823012</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13565.45</v>
      </c>
      <c r="E672" s="194">
        <v>20506.689999999999</v>
      </c>
      <c r="F672" s="45">
        <f t="shared" si="167"/>
        <v>151.1685200269803</v>
      </c>
    </row>
    <row r="673" spans="1:6" ht="12.75" customHeight="1" x14ac:dyDescent="0.2">
      <c r="A673" s="63">
        <v>63321</v>
      </c>
      <c r="B673" s="64" t="s">
        <v>1296</v>
      </c>
      <c r="C673" s="247" t="s">
        <v>1297</v>
      </c>
      <c r="D673" s="194">
        <v>11085.9</v>
      </c>
      <c r="E673" s="194">
        <v>22985.56</v>
      </c>
      <c r="F673" s="45">
        <f t="shared" si="167"/>
        <v>207.34049558448123</v>
      </c>
    </row>
    <row r="674" spans="1:6" ht="12.75" customHeight="1" x14ac:dyDescent="0.2">
      <c r="A674" s="63">
        <v>63322</v>
      </c>
      <c r="B674" s="64" t="s">
        <v>1298</v>
      </c>
      <c r="C674" s="247" t="s">
        <v>1299</v>
      </c>
      <c r="D674" s="194">
        <v>0</v>
      </c>
      <c r="E674" s="194">
        <v>400000</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105000</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60546</v>
      </c>
      <c r="E683" s="192">
        <v>60546</v>
      </c>
      <c r="F683" s="71">
        <f t="shared" si="167"/>
        <v>100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139736.22</v>
      </c>
      <c r="E702" s="192">
        <v>286936.01</v>
      </c>
      <c r="F702" s="71">
        <f t="shared" si="167"/>
        <v>205.34118498410794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647094.78</v>
      </c>
      <c r="E706" s="192">
        <v>771564.04</v>
      </c>
      <c r="F706" s="71">
        <f t="shared" si="167"/>
        <v>119.23508948720001</v>
      </c>
    </row>
    <row r="707" spans="1:6" ht="12.75" customHeight="1" x14ac:dyDescent="0.2">
      <c r="A707" s="70">
        <v>63822</v>
      </c>
      <c r="B707" s="182" t="s">
        <v>1349</v>
      </c>
      <c r="C707" s="278" t="s">
        <v>1350</v>
      </c>
      <c r="D707" s="192">
        <v>25185</v>
      </c>
      <c r="E707" s="192">
        <v>0</v>
      </c>
      <c r="F707" s="71">
        <f t="shared" si="167"/>
        <v>0</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14.31</v>
      </c>
      <c r="E712" s="192">
        <v>10.52</v>
      </c>
      <c r="F712" s="71">
        <f t="shared" si="167"/>
        <v>73.515024458420669</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6274.55</v>
      </c>
      <c r="E734" s="192">
        <v>6196.61</v>
      </c>
      <c r="F734" s="71">
        <f t="shared" si="167"/>
        <v>98.757839207592568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3866.12</v>
      </c>
      <c r="E738" s="194">
        <v>2899.04</v>
      </c>
      <c r="F738" s="45">
        <f t="shared" si="167"/>
        <v>74.98577385078579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35381.67</v>
      </c>
      <c r="E760" s="194">
        <v>50581.36</v>
      </c>
      <c r="F760" s="45">
        <f t="shared" si="169"/>
        <v>142.95922154041912</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3318.71</v>
      </c>
      <c r="E777" s="192"/>
      <c r="F777" s="71">
        <f t="shared" si="169"/>
        <v>0</v>
      </c>
    </row>
    <row r="778" spans="1:6" ht="12.75" customHeight="1" x14ac:dyDescent="0.2">
      <c r="A778" s="70">
        <v>35232</v>
      </c>
      <c r="B778" s="65" t="s">
        <v>1486</v>
      </c>
      <c r="C778" s="278" t="s">
        <v>1487</v>
      </c>
      <c r="D778" s="192">
        <v>5824.38</v>
      </c>
      <c r="E778" s="192"/>
      <c r="F778" s="71">
        <f t="shared" si="169"/>
        <v>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10875.86</v>
      </c>
      <c r="E843" s="194">
        <v>42037.919999999998</v>
      </c>
      <c r="F843" s="45">
        <f t="shared" si="169"/>
        <v>386.5250196306315</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5967.68</v>
      </c>
      <c r="E846" s="194">
        <v>6585.74</v>
      </c>
      <c r="F846" s="45">
        <f t="shared" si="169"/>
        <v>110.35678856775162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4000</v>
      </c>
      <c r="E848" s="194">
        <v>1800</v>
      </c>
      <c r="F848" s="45">
        <f t="shared" si="169"/>
        <v>45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185636.68</v>
      </c>
      <c r="E850" s="194">
        <v>80720.94</v>
      </c>
      <c r="F850" s="45">
        <f t="shared" si="169"/>
        <v>43.483292202812507</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53575.88</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2000000</v>
      </c>
      <c r="E912" s="192"/>
      <c r="F912" s="71">
        <f t="shared" si="169"/>
        <v>0</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219477.57</v>
      </c>
      <c r="E981" s="192">
        <v>328018.2</v>
      </c>
      <c r="F981" s="71">
        <f t="shared" si="169"/>
        <v>149.45408772295045</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14401878.6</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2881597.93</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1180409.47</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301228.65999999997</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323211.02</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70353</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127774.98</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53575.88</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304265.93</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1247368.82</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453819.64</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4506238.04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1134164</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290244.78999999998</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319034.08</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50781.96</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122470.58</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53575.88</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298056.71000000002</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2635016.77</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328018.2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328018.2</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409039.07</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12777238.490000002</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12777238.49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322071.73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698922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11478067.619999999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278177.14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6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27812</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2377</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Švaco</cp:lastModifiedBy>
  <cp:lastPrinted>2026-04-15T06:16:46Z</cp:lastPrinted>
  <dcterms:created xsi:type="dcterms:W3CDTF">2022-04-01T05:14:30Z</dcterms:created>
  <dcterms:modified xsi:type="dcterms:W3CDTF">2026-04-15T06:17:45Z</dcterms:modified>
</cp:coreProperties>
</file>